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_FilterDatabase" localSheetId="0" hidden="1">Sheet1!$A$19:$L$62</definedName>
    <definedName name="_xlnm.Print_Area" localSheetId="0">Sheet1!$A$1:$F$63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D19" i="1"/>
  <c r="B19" i="1"/>
  <c r="D17" i="1"/>
  <c r="B17" i="1"/>
  <c r="D15" i="1"/>
  <c r="B15" i="1"/>
  <c r="D13" i="1"/>
  <c r="B13" i="1"/>
  <c r="D4" i="1"/>
  <c r="B4" i="1"/>
  <c r="D3" i="1" l="1"/>
</calcChain>
</file>

<file path=xl/comments1.xml><?xml version="1.0" encoding="utf-8"?>
<comments xmlns="http://schemas.openxmlformats.org/spreadsheetml/2006/main">
  <authors>
    <author>NAMGU</author>
    <author>user</author>
  </authors>
  <commentList>
    <comment ref="A6" authorId="0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학익근린공원으로명칭변경
인고제2009-65호
(2009.3.2)
</t>
        </r>
      </text>
    </comment>
    <comment ref="B6" authorId="0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학익근린공원으로명칭변경
인고제2009-65호
(2009.3.2)
</t>
        </r>
      </text>
    </comment>
    <comment ref="D8" authorId="0" shapeId="0">
      <text>
        <r>
          <rPr>
            <b/>
            <sz val="9"/>
            <color indexed="81"/>
            <rFont val="돋움"/>
            <family val="3"/>
            <charset val="129"/>
          </rPr>
          <t>미조성면적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제외
</t>
        </r>
      </text>
    </comment>
    <comment ref="G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40%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잡음
</t>
        </r>
      </text>
    </comment>
    <comment ref="G20" authorId="1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문서등록대장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시설면적입력된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나머지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시설면적</t>
        </r>
        <r>
          <rPr>
            <b/>
            <sz val="9"/>
            <color indexed="81"/>
            <rFont val="Tahoma"/>
            <family val="2"/>
          </rPr>
          <t xml:space="preserve"> 55%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잡음
</t>
        </r>
      </text>
    </comment>
    <comment ref="D51" authorId="0" shapeId="0">
      <text>
        <r>
          <rPr>
            <b/>
            <sz val="9"/>
            <color indexed="81"/>
            <rFont val="돋움"/>
            <family val="3"/>
            <charset val="129"/>
          </rPr>
          <t>미조성면적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제외
</t>
        </r>
      </text>
    </comment>
  </commentList>
</comments>
</file>

<file path=xl/sharedStrings.xml><?xml version="1.0" encoding="utf-8"?>
<sst xmlns="http://schemas.openxmlformats.org/spreadsheetml/2006/main" count="183" uniqueCount="164">
  <si>
    <t>연번</t>
    <phoneticPr fontId="2" type="noConversion"/>
  </si>
  <si>
    <t>공원명</t>
    <phoneticPr fontId="2" type="noConversion"/>
  </si>
  <si>
    <t>위치</t>
    <phoneticPr fontId="2" type="noConversion"/>
  </si>
  <si>
    <t>면적(㎡)</t>
    <phoneticPr fontId="2" type="noConversion"/>
  </si>
  <si>
    <t>주요시설</t>
    <phoneticPr fontId="2" type="noConversion"/>
  </si>
  <si>
    <t>조성</t>
    <phoneticPr fontId="2" type="noConversion"/>
  </si>
  <si>
    <t>수봉</t>
    <phoneticPr fontId="2" type="noConversion"/>
  </si>
  <si>
    <t>숭의,도화,용현,주안동 일원</t>
    <phoneticPr fontId="2" type="noConversion"/>
  </si>
  <si>
    <t>인공폭포, 현충탑, 자연학습원, 전망대, 배드민턴장, 화장실 등</t>
    <phoneticPr fontId="2" type="noConversion"/>
  </si>
  <si>
    <t>미추홀(학익)</t>
    <phoneticPr fontId="2" type="noConversion"/>
  </si>
  <si>
    <t>주안3동, 학익2동 일원</t>
    <phoneticPr fontId="2" type="noConversion"/>
  </si>
  <si>
    <t>바닥분수, 파고라, 어린이놀이터, 배드민턴장, 화장실 등</t>
    <phoneticPr fontId="2" type="noConversion"/>
  </si>
  <si>
    <t>1995~2009</t>
    <phoneticPr fontId="2" type="noConversion"/>
  </si>
  <si>
    <t>석바위</t>
    <phoneticPr fontId="2" type="noConversion"/>
  </si>
  <si>
    <t>주안동 1578번지 일원</t>
    <phoneticPr fontId="2" type="noConversion"/>
  </si>
  <si>
    <t>배드민턴장, 어린이놀이터, 게이트볼장, 화장실 등</t>
    <phoneticPr fontId="2" type="noConversion"/>
  </si>
  <si>
    <t>주인</t>
    <phoneticPr fontId="2" type="noConversion"/>
  </si>
  <si>
    <t>숭의2동,숭의4동</t>
    <phoneticPr fontId="2" type="noConversion"/>
  </si>
  <si>
    <t>파고라, 운동시설, 화장실 등(미조성542.3㎡)</t>
    <phoneticPr fontId="2" type="noConversion"/>
  </si>
  <si>
    <t>용정</t>
    <phoneticPr fontId="2" type="noConversion"/>
  </si>
  <si>
    <t>용현동 615-1번지 일원</t>
    <phoneticPr fontId="2" type="noConversion"/>
  </si>
  <si>
    <t>인공폭포, 배드민턴장, 야생화초화원, 운동시설, 화장실 등</t>
    <phoneticPr fontId="2" type="noConversion"/>
  </si>
  <si>
    <t>제2용정</t>
    <phoneticPr fontId="2" type="noConversion"/>
  </si>
  <si>
    <t>용현동 666번지</t>
    <phoneticPr fontId="2" type="noConversion"/>
  </si>
  <si>
    <t>풋살구장, 어린이놀이터, 운동기구, 파고라 등</t>
    <phoneticPr fontId="2" type="noConversion"/>
  </si>
  <si>
    <t>베말</t>
    <phoneticPr fontId="2" type="noConversion"/>
  </si>
  <si>
    <t>도화동 994-1</t>
  </si>
  <si>
    <t>조합놀이대, 그네, 시소, 흔들그물, 어드벤쳐마운틴 등</t>
    <phoneticPr fontId="2" type="noConversion"/>
  </si>
  <si>
    <t>2019(도화지구)</t>
    <phoneticPr fontId="2" type="noConversion"/>
  </si>
  <si>
    <t>화동</t>
    <phoneticPr fontId="2" type="noConversion"/>
  </si>
  <si>
    <t>도화동 1007-3</t>
  </si>
  <si>
    <t>파고라, 조합놀이대, 시소, 흔들놀이대 등</t>
  </si>
  <si>
    <t>2019(도화지구)</t>
    <phoneticPr fontId="2" type="noConversion"/>
  </si>
  <si>
    <t>문학</t>
    <phoneticPr fontId="2" type="noConversion"/>
  </si>
  <si>
    <t>문학동344-1</t>
    <phoneticPr fontId="2" type="noConversion"/>
  </si>
  <si>
    <t>파고라, 운동시설 등</t>
    <phoneticPr fontId="2" type="noConversion"/>
  </si>
  <si>
    <t>염전</t>
    <phoneticPr fontId="2" type="noConversion"/>
  </si>
  <si>
    <t>도화동 986-3</t>
  </si>
  <si>
    <t>파고라, 농구장 코트, 축구장 등</t>
    <phoneticPr fontId="2" type="noConversion"/>
  </si>
  <si>
    <t>승학</t>
    <phoneticPr fontId="2" type="noConversion"/>
  </si>
  <si>
    <t>문학동 273번지 일원</t>
    <phoneticPr fontId="2" type="noConversion"/>
  </si>
  <si>
    <t>어린이놀이터, 파고라, 운동시설 등</t>
    <phoneticPr fontId="2" type="noConversion"/>
  </si>
  <si>
    <t>2021(관리이관)</t>
    <phoneticPr fontId="2" type="noConversion"/>
  </si>
  <si>
    <t>쑥골</t>
    <phoneticPr fontId="2" type="noConversion"/>
  </si>
  <si>
    <t>도화3동699-14</t>
    <phoneticPr fontId="2" type="noConversion"/>
  </si>
  <si>
    <t>어린이놀이터, 파고라, 운동시설 등</t>
    <phoneticPr fontId="2" type="noConversion"/>
  </si>
  <si>
    <t>궁현</t>
    <phoneticPr fontId="2" type="noConversion"/>
  </si>
  <si>
    <t>도화동 987-3</t>
  </si>
  <si>
    <t>조합놀이대, 그네, 시소, 암벽오르기 등</t>
  </si>
  <si>
    <t>2019(도화지구)</t>
    <phoneticPr fontId="2" type="noConversion"/>
  </si>
  <si>
    <t>서화</t>
    <phoneticPr fontId="2" type="noConversion"/>
  </si>
  <si>
    <t>도화동 1003-2</t>
  </si>
  <si>
    <t>조합놀이대, 그네, 시소 등</t>
  </si>
  <si>
    <t>송림</t>
    <phoneticPr fontId="2" type="noConversion"/>
  </si>
  <si>
    <t>도화동 988</t>
  </si>
  <si>
    <t>파고라, 조합놀이대, 그네, 놀이집, 흔들놀이대 등</t>
  </si>
  <si>
    <t>2019(도화지구)</t>
    <phoneticPr fontId="2" type="noConversion"/>
  </si>
  <si>
    <t>용남</t>
    <phoneticPr fontId="2" type="noConversion"/>
  </si>
  <si>
    <t>용현1동14</t>
    <phoneticPr fontId="2" type="noConversion"/>
  </si>
  <si>
    <t>어린이놀이터, 배드민턴장, 파고라, 운동시설, 화장실 등</t>
    <phoneticPr fontId="2" type="noConversion"/>
  </si>
  <si>
    <t>햇님</t>
    <phoneticPr fontId="2" type="noConversion"/>
  </si>
  <si>
    <t>용현5동619-2</t>
    <phoneticPr fontId="2" type="noConversion"/>
  </si>
  <si>
    <t>낙섬</t>
    <phoneticPr fontId="2" type="noConversion"/>
  </si>
  <si>
    <t>용현5동621-38</t>
    <phoneticPr fontId="2" type="noConversion"/>
  </si>
  <si>
    <t>어린이놀이터, 파고라, 운동시설 등</t>
    <phoneticPr fontId="2" type="noConversion"/>
  </si>
  <si>
    <t>보람</t>
    <phoneticPr fontId="2" type="noConversion"/>
  </si>
  <si>
    <t>용현5동622-34</t>
    <phoneticPr fontId="2" type="noConversion"/>
  </si>
  <si>
    <t>어린이놀이터, 파고라, 운동시설 등</t>
    <phoneticPr fontId="2" type="noConversion"/>
  </si>
  <si>
    <t>새싹</t>
    <phoneticPr fontId="2" type="noConversion"/>
  </si>
  <si>
    <t>용현5동623-141</t>
    <phoneticPr fontId="2" type="noConversion"/>
  </si>
  <si>
    <t>어린이놀이터, 파고라, 운동시설 등</t>
    <phoneticPr fontId="2" type="noConversion"/>
  </si>
  <si>
    <t>다솜</t>
    <phoneticPr fontId="2" type="noConversion"/>
  </si>
  <si>
    <t>용현동 664-1</t>
    <phoneticPr fontId="2" type="noConversion"/>
  </si>
  <si>
    <t>어린이놀이터, 파고라 등</t>
    <phoneticPr fontId="2" type="noConversion"/>
  </si>
  <si>
    <t>도담</t>
    <phoneticPr fontId="2" type="noConversion"/>
  </si>
  <si>
    <t>용현동 664-5</t>
    <phoneticPr fontId="2" type="noConversion"/>
  </si>
  <si>
    <t>어린이놀이터, 파고라 등</t>
    <phoneticPr fontId="2" type="noConversion"/>
  </si>
  <si>
    <t>주안</t>
    <phoneticPr fontId="2" type="noConversion"/>
  </si>
  <si>
    <t>주안1동281</t>
    <phoneticPr fontId="2" type="noConversion"/>
  </si>
  <si>
    <t>어린이놀이터, 파고라, 운동시설, 화장실 등</t>
    <phoneticPr fontId="2" type="noConversion"/>
  </si>
  <si>
    <t>사미</t>
    <phoneticPr fontId="2" type="noConversion"/>
  </si>
  <si>
    <t>주안3동1418-93</t>
    <phoneticPr fontId="2" type="noConversion"/>
  </si>
  <si>
    <t>어린이놀이터, 운동시설 등</t>
    <phoneticPr fontId="2" type="noConversion"/>
  </si>
  <si>
    <t>어린이놀이터, 파고라, 운동시설 등</t>
    <phoneticPr fontId="2" type="noConversion"/>
  </si>
  <si>
    <t>염창</t>
    <phoneticPr fontId="2" type="noConversion"/>
  </si>
  <si>
    <t>주안5동26-44</t>
    <phoneticPr fontId="2" type="noConversion"/>
  </si>
  <si>
    <t>어린이놀이터, 파고라, 운동시설, 음수대 등</t>
    <phoneticPr fontId="2" type="noConversion"/>
  </si>
  <si>
    <t>돌샘</t>
    <phoneticPr fontId="2" type="noConversion"/>
  </si>
  <si>
    <t>주안5동 19-81</t>
    <phoneticPr fontId="2" type="noConversion"/>
  </si>
  <si>
    <t>2021(주안7구역)</t>
    <phoneticPr fontId="2" type="noConversion"/>
  </si>
  <si>
    <t>다솔</t>
    <phoneticPr fontId="2" type="noConversion"/>
  </si>
  <si>
    <t>주안6동1619</t>
    <phoneticPr fontId="2" type="noConversion"/>
  </si>
  <si>
    <t>어린이놀이터, 파고라, 운동시설 등</t>
    <phoneticPr fontId="2" type="noConversion"/>
  </si>
  <si>
    <t>두리</t>
    <phoneticPr fontId="2" type="noConversion"/>
  </si>
  <si>
    <t>주안6동923-3</t>
    <phoneticPr fontId="2" type="noConversion"/>
  </si>
  <si>
    <t>어린이놀이터, 운동시설 등</t>
    <phoneticPr fontId="2" type="noConversion"/>
  </si>
  <si>
    <t>미니</t>
    <phoneticPr fontId="2" type="noConversion"/>
  </si>
  <si>
    <t>주안8동1501</t>
    <phoneticPr fontId="2" type="noConversion"/>
  </si>
  <si>
    <t>묵동</t>
    <phoneticPr fontId="2" type="noConversion"/>
  </si>
  <si>
    <t>학익1동677-3</t>
    <phoneticPr fontId="2" type="noConversion"/>
  </si>
  <si>
    <t>제운</t>
    <phoneticPr fontId="2" type="noConversion"/>
  </si>
  <si>
    <t>학익1동686-11</t>
    <phoneticPr fontId="2" type="noConversion"/>
  </si>
  <si>
    <t>학골</t>
    <phoneticPr fontId="2" type="noConversion"/>
  </si>
  <si>
    <t>학익1동693-3</t>
    <phoneticPr fontId="2" type="noConversion"/>
  </si>
  <si>
    <t>양토</t>
    <phoneticPr fontId="2" type="noConversion"/>
  </si>
  <si>
    <t>학익1동704-3</t>
    <phoneticPr fontId="2" type="noConversion"/>
  </si>
  <si>
    <t>어린이놀이터, 파고라, 운동시설 등</t>
    <phoneticPr fontId="2" type="noConversion"/>
  </si>
  <si>
    <t>스승</t>
    <phoneticPr fontId="2" type="noConversion"/>
  </si>
  <si>
    <t>학익1동709-2</t>
    <phoneticPr fontId="2" type="noConversion"/>
  </si>
  <si>
    <t>노적</t>
    <phoneticPr fontId="2" type="noConversion"/>
  </si>
  <si>
    <t>학익1동712</t>
    <phoneticPr fontId="2" type="noConversion"/>
  </si>
  <si>
    <t>한나루</t>
    <phoneticPr fontId="2" type="noConversion"/>
  </si>
  <si>
    <t>학익1동721-5</t>
    <phoneticPr fontId="2" type="noConversion"/>
  </si>
  <si>
    <t>모리포</t>
    <phoneticPr fontId="2" type="noConversion"/>
  </si>
  <si>
    <t>학익1동721-6</t>
    <phoneticPr fontId="2" type="noConversion"/>
  </si>
  <si>
    <t>어린이놀이터, 파고라, 운동시설 등</t>
    <phoneticPr fontId="2" type="noConversion"/>
  </si>
  <si>
    <t>학익</t>
    <phoneticPr fontId="2" type="noConversion"/>
  </si>
  <si>
    <t>학익1동732-5</t>
    <phoneticPr fontId="2" type="noConversion"/>
  </si>
  <si>
    <t>매소홀</t>
    <phoneticPr fontId="2" type="noConversion"/>
  </si>
  <si>
    <t>학익1동738</t>
    <phoneticPr fontId="2" type="noConversion"/>
  </si>
  <si>
    <t>선비</t>
    <phoneticPr fontId="2" type="noConversion"/>
  </si>
  <si>
    <t>학익2동 51</t>
    <phoneticPr fontId="2" type="noConversion"/>
  </si>
  <si>
    <t>어린이놀이터, 파고라, 운동시설, 화장실 등</t>
    <phoneticPr fontId="2" type="noConversion"/>
  </si>
  <si>
    <t>나리</t>
    <phoneticPr fontId="2" type="noConversion"/>
  </si>
  <si>
    <t>학익2동52-7</t>
    <phoneticPr fontId="2" type="noConversion"/>
  </si>
  <si>
    <t>파고라, 운동시설 등</t>
    <phoneticPr fontId="2" type="noConversion"/>
  </si>
  <si>
    <t>학산</t>
    <phoneticPr fontId="2" type="noConversion"/>
  </si>
  <si>
    <t>학익2동662</t>
    <phoneticPr fontId="2" type="noConversion"/>
  </si>
  <si>
    <t>벽천, 어린이놀이시설 등</t>
    <phoneticPr fontId="2" type="noConversion"/>
  </si>
  <si>
    <t>재넘이</t>
    <phoneticPr fontId="2" type="noConversion"/>
  </si>
  <si>
    <t>학익동336-5일원</t>
    <phoneticPr fontId="2" type="noConversion"/>
  </si>
  <si>
    <t>어린이놀이터, 파고라, 운동시설 등(미조성2,032㎡)</t>
    <phoneticPr fontId="2" type="noConversion"/>
  </si>
  <si>
    <t>아이그린</t>
    <phoneticPr fontId="2" type="noConversion"/>
  </si>
  <si>
    <t>학익동 587-6</t>
    <phoneticPr fontId="2" type="noConversion"/>
  </si>
  <si>
    <t>물이용놀이기구(조합놀이대형, 단품), 조합놀이대, 공중놀이기구 등</t>
    <phoneticPr fontId="2" type="noConversion"/>
  </si>
  <si>
    <t>2021.6.(용현학익7)</t>
    <phoneticPr fontId="2" type="noConversion"/>
  </si>
  <si>
    <t>관청</t>
    <phoneticPr fontId="2" type="noConversion"/>
  </si>
  <si>
    <t>문학동 336-6</t>
    <phoneticPr fontId="2" type="noConversion"/>
  </si>
  <si>
    <t>소성</t>
    <phoneticPr fontId="2" type="noConversion"/>
  </si>
  <si>
    <t>문학동347-1</t>
    <phoneticPr fontId="2" type="noConversion"/>
  </si>
  <si>
    <t>어린이놀이터, 파고라, 운동시설 등</t>
    <phoneticPr fontId="2" type="noConversion"/>
  </si>
  <si>
    <t>도천</t>
    <phoneticPr fontId="2" type="noConversion"/>
  </si>
  <si>
    <t>문학동351-1</t>
    <phoneticPr fontId="2" type="noConversion"/>
  </si>
  <si>
    <t>어린이놀이터, 파고라, 운동시설 등, 물놀이시설</t>
    <phoneticPr fontId="2" type="noConversion"/>
  </si>
  <si>
    <t>삼호</t>
    <phoneticPr fontId="2" type="noConversion"/>
  </si>
  <si>
    <t>문학동360</t>
    <phoneticPr fontId="2" type="noConversion"/>
  </si>
  <si>
    <t>어린이놀이터, 파고라, 운동시설 등</t>
    <phoneticPr fontId="2" type="noConversion"/>
  </si>
  <si>
    <t>관선</t>
    <phoneticPr fontId="2" type="noConversion"/>
  </si>
  <si>
    <t>문학동383-7</t>
    <phoneticPr fontId="2" type="noConversion"/>
  </si>
  <si>
    <t>지석</t>
    <phoneticPr fontId="2" type="noConversion"/>
  </si>
  <si>
    <t>문학동391-20</t>
    <phoneticPr fontId="2" type="noConversion"/>
  </si>
  <si>
    <t>산성</t>
    <phoneticPr fontId="2" type="noConversion"/>
  </si>
  <si>
    <t>문학동403-15</t>
    <phoneticPr fontId="2" type="noConversion"/>
  </si>
  <si>
    <t>관교</t>
    <phoneticPr fontId="2" type="noConversion"/>
  </si>
  <si>
    <t>관교동471</t>
    <phoneticPr fontId="2" type="noConversion"/>
  </si>
  <si>
    <t>승학</t>
    <phoneticPr fontId="2" type="noConversion"/>
  </si>
  <si>
    <t>관교동495</t>
    <phoneticPr fontId="2" type="noConversion"/>
  </si>
  <si>
    <t>신비</t>
    <phoneticPr fontId="2" type="noConversion"/>
  </si>
  <si>
    <t>관교동516-2</t>
    <phoneticPr fontId="2" type="noConversion"/>
  </si>
  <si>
    <t>어린이놀이터, 파고라, 운동시설, 화장실 등</t>
    <phoneticPr fontId="2" type="noConversion"/>
  </si>
  <si>
    <t>주안4동1512-9</t>
    <phoneticPr fontId="2" type="noConversion"/>
  </si>
  <si>
    <t>재개발 해제</t>
    <phoneticPr fontId="2" type="noConversion"/>
  </si>
  <si>
    <t>송내</t>
    <phoneticPr fontId="2" type="noConversion"/>
  </si>
  <si>
    <t>미추홀구 공원관리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</si>
</sst>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43" formatCode="_-* #,##0.00_-;\-* #,##0.00_-;_-* &quot;-&quot;??_-;_-@_-"/>
    <numFmt numFmtId="176" formatCode="_-* #,##0.00_-;\-* #,##0.00_-;_-* &quot;-&quot;_-;_-@_-"/>
    <numFmt numFmtId="177" formatCode="#,##0.0_ "/>
  </numFmts>
  <fonts count="2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6"/>
      <name val="돋움"/>
      <family val="3"/>
      <charset val="129"/>
    </font>
    <font>
      <b/>
      <sz val="8"/>
      <name val="돋움"/>
      <family val="3"/>
      <charset val="129"/>
    </font>
    <font>
      <sz val="7"/>
      <name val="돋움"/>
      <family val="3"/>
      <charset val="129"/>
    </font>
    <font>
      <b/>
      <sz val="7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8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b/>
      <sz val="8"/>
      <color indexed="12"/>
      <name val="돋움"/>
      <family val="3"/>
      <charset val="129"/>
    </font>
    <font>
      <sz val="7"/>
      <color indexed="12"/>
      <name val="돋움"/>
      <family val="3"/>
      <charset val="129"/>
    </font>
    <font>
      <sz val="8"/>
      <color indexed="12"/>
      <name val="돋움"/>
      <family val="3"/>
      <charset val="129"/>
    </font>
    <font>
      <sz val="7"/>
      <color theme="1"/>
      <name val="돋움"/>
      <family val="3"/>
      <charset val="129"/>
    </font>
    <font>
      <strike/>
      <sz val="8"/>
      <name val="돋움"/>
      <family val="3"/>
      <charset val="129"/>
    </font>
    <font>
      <sz val="7"/>
      <color indexed="10"/>
      <name val="돋움"/>
      <family val="3"/>
      <charset val="129"/>
    </font>
    <font>
      <sz val="9"/>
      <color indexed="10"/>
      <name val="돋움"/>
      <family val="3"/>
      <charset val="129"/>
    </font>
    <font>
      <sz val="6"/>
      <name val="돋움"/>
      <family val="3"/>
      <charset val="129"/>
    </font>
    <font>
      <b/>
      <sz val="9"/>
      <color indexed="81"/>
      <name val="굴림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176" fontId="2" fillId="0" borderId="0" xfId="1" applyNumberFormat="1" applyFont="1" applyFill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177" fontId="4" fillId="2" borderId="3" xfId="0" applyNumberFormat="1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shrinkToFit="1"/>
    </xf>
    <xf numFmtId="0" fontId="5" fillId="0" borderId="0" xfId="0" applyFont="1" applyAlignment="1">
      <alignment vertical="center" shrinkToFit="1"/>
    </xf>
    <xf numFmtId="0" fontId="4" fillId="3" borderId="6" xfId="0" applyFont="1" applyFill="1" applyBorder="1" applyAlignment="1">
      <alignment horizontal="center" vertical="center" shrinkToFit="1"/>
    </xf>
    <xf numFmtId="0" fontId="4" fillId="3" borderId="7" xfId="0" applyFont="1" applyFill="1" applyBorder="1" applyAlignment="1">
      <alignment horizontal="center" vertical="center" shrinkToFit="1"/>
    </xf>
    <xf numFmtId="0" fontId="4" fillId="3" borderId="8" xfId="0" applyFont="1" applyFill="1" applyBorder="1" applyAlignment="1">
      <alignment horizontal="center" vertical="center" shrinkToFit="1"/>
    </xf>
    <xf numFmtId="177" fontId="4" fillId="3" borderId="8" xfId="0" applyNumberFormat="1" applyFont="1" applyFill="1" applyBorder="1" applyAlignment="1">
      <alignment horizontal="right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4" fillId="3" borderId="10" xfId="0" applyFont="1" applyFill="1" applyBorder="1" applyAlignment="1">
      <alignment horizontal="center" vertical="center" shrinkToFit="1"/>
    </xf>
    <xf numFmtId="176" fontId="4" fillId="0" borderId="0" xfId="1" applyNumberFormat="1" applyFont="1" applyFill="1" applyAlignment="1">
      <alignment horizontal="center" vertical="center" shrinkToFit="1"/>
    </xf>
    <xf numFmtId="0" fontId="6" fillId="0" borderId="0" xfId="0" applyFont="1" applyFill="1" applyAlignment="1">
      <alignment vertical="center" shrinkToFit="1"/>
    </xf>
    <xf numFmtId="0" fontId="4" fillId="4" borderId="11" xfId="0" applyFont="1" applyFill="1" applyBorder="1" applyAlignment="1">
      <alignment horizontal="center" vertical="center" shrinkToFit="1"/>
    </xf>
    <xf numFmtId="0" fontId="4" fillId="4" borderId="12" xfId="0" applyFont="1" applyFill="1" applyBorder="1" applyAlignment="1">
      <alignment horizontal="center" vertical="center" shrinkToFit="1"/>
    </xf>
    <xf numFmtId="0" fontId="4" fillId="4" borderId="13" xfId="0" applyFont="1" applyFill="1" applyBorder="1" applyAlignment="1">
      <alignment horizontal="center" vertical="center" shrinkToFit="1"/>
    </xf>
    <xf numFmtId="177" fontId="4" fillId="4" borderId="13" xfId="0" applyNumberFormat="1" applyFont="1" applyFill="1" applyBorder="1" applyAlignment="1">
      <alignment horizontal="right" vertical="center" shrinkToFit="1"/>
    </xf>
    <xf numFmtId="0" fontId="4" fillId="4" borderId="14" xfId="0" applyFont="1" applyFill="1" applyBorder="1" applyAlignment="1">
      <alignment horizontal="center" vertical="center" shrinkToFit="1"/>
    </xf>
    <xf numFmtId="0" fontId="4" fillId="5" borderId="15" xfId="0" applyFont="1" applyFill="1" applyBorder="1" applyAlignment="1">
      <alignment horizontal="center" vertical="center" shrinkToFit="1"/>
    </xf>
    <xf numFmtId="176" fontId="4" fillId="5" borderId="0" xfId="1" applyNumberFormat="1" applyFont="1" applyFill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0" fontId="6" fillId="0" borderId="0" xfId="0" applyFont="1" applyAlignment="1">
      <alignment vertical="center" shrinkToFit="1"/>
    </xf>
    <xf numFmtId="0" fontId="2" fillId="6" borderId="11" xfId="0" applyFont="1" applyFill="1" applyBorder="1" applyAlignment="1">
      <alignment horizontal="center" vertical="center" shrinkToFit="1"/>
    </xf>
    <xf numFmtId="0" fontId="2" fillId="6" borderId="12" xfId="0" applyFont="1" applyFill="1" applyBorder="1" applyAlignment="1">
      <alignment horizontal="center" vertical="center" shrinkToFit="1"/>
    </xf>
    <xf numFmtId="0" fontId="2" fillId="0" borderId="13" xfId="0" applyFont="1" applyFill="1" applyBorder="1" applyAlignment="1">
      <alignment horizontal="center" vertical="center" shrinkToFit="1"/>
    </xf>
    <xf numFmtId="177" fontId="2" fillId="0" borderId="13" xfId="0" applyNumberFormat="1" applyFont="1" applyFill="1" applyBorder="1" applyAlignment="1">
      <alignment horizontal="right" vertical="center" shrinkToFit="1"/>
    </xf>
    <xf numFmtId="0" fontId="2" fillId="0" borderId="14" xfId="0" applyFont="1" applyFill="1" applyBorder="1" applyAlignment="1">
      <alignment horizontal="center" vertical="center" shrinkToFit="1"/>
    </xf>
    <xf numFmtId="0" fontId="2" fillId="0" borderId="15" xfId="0" applyFont="1" applyFill="1" applyBorder="1" applyAlignment="1">
      <alignment horizontal="center" vertical="center" shrinkToFit="1"/>
    </xf>
    <xf numFmtId="9" fontId="2" fillId="0" borderId="0" xfId="2" applyFont="1" applyFill="1" applyAlignment="1">
      <alignment horizontal="center" vertical="center" shrinkToFit="1"/>
    </xf>
    <xf numFmtId="0" fontId="8" fillId="0" borderId="0" xfId="0" applyFont="1" applyAlignment="1">
      <alignment vertical="center" shrinkToFit="1"/>
    </xf>
    <xf numFmtId="0" fontId="2" fillId="0" borderId="11" xfId="0" applyFont="1" applyFill="1" applyBorder="1" applyAlignment="1">
      <alignment horizontal="center" vertical="center" shrinkToFit="1"/>
    </xf>
    <xf numFmtId="0" fontId="2" fillId="0" borderId="12" xfId="0" applyFont="1" applyFill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shrinkToFit="1"/>
    </xf>
    <xf numFmtId="177" fontId="2" fillId="0" borderId="13" xfId="0" applyNumberFormat="1" applyFont="1" applyBorder="1" applyAlignment="1">
      <alignment horizontal="right" vertical="center" shrinkToFit="1"/>
    </xf>
    <xf numFmtId="177" fontId="8" fillId="0" borderId="0" xfId="0" applyNumberFormat="1" applyFont="1" applyAlignment="1">
      <alignment vertical="center" shrinkToFit="1"/>
    </xf>
    <xf numFmtId="0" fontId="9" fillId="6" borderId="11" xfId="0" applyFont="1" applyFill="1" applyBorder="1" applyAlignment="1">
      <alignment horizontal="center" vertical="center" shrinkToFit="1"/>
    </xf>
    <xf numFmtId="0" fontId="9" fillId="6" borderId="12" xfId="0" applyFont="1" applyFill="1" applyBorder="1" applyAlignment="1">
      <alignment horizontal="center" vertical="center" shrinkToFit="1"/>
    </xf>
    <xf numFmtId="0" fontId="9" fillId="0" borderId="13" xfId="0" applyFont="1" applyBorder="1" applyAlignment="1">
      <alignment horizontal="center" vertical="center" shrinkToFit="1"/>
    </xf>
    <xf numFmtId="177" fontId="9" fillId="0" borderId="13" xfId="0" applyNumberFormat="1" applyFont="1" applyBorder="1" applyAlignment="1">
      <alignment horizontal="right" vertical="center" shrinkToFit="1"/>
    </xf>
    <xf numFmtId="0" fontId="9" fillId="0" borderId="14" xfId="0" applyFont="1" applyFill="1" applyBorder="1" applyAlignment="1">
      <alignment horizontal="center" vertical="center" shrinkToFit="1"/>
    </xf>
    <xf numFmtId="0" fontId="9" fillId="0" borderId="15" xfId="0" applyFont="1" applyFill="1" applyBorder="1" applyAlignment="1">
      <alignment horizontal="center" vertical="center" shrinkToFit="1"/>
    </xf>
    <xf numFmtId="0" fontId="10" fillId="4" borderId="11" xfId="0" applyFont="1" applyFill="1" applyBorder="1" applyAlignment="1">
      <alignment horizontal="center" vertical="center" shrinkToFit="1"/>
    </xf>
    <xf numFmtId="0" fontId="10" fillId="4" borderId="12" xfId="0" applyFont="1" applyFill="1" applyBorder="1" applyAlignment="1">
      <alignment horizontal="center" vertical="center" shrinkToFit="1"/>
    </xf>
    <xf numFmtId="0" fontId="10" fillId="4" borderId="13" xfId="0" applyFont="1" applyFill="1" applyBorder="1" applyAlignment="1">
      <alignment horizontal="center" vertical="center" shrinkToFit="1"/>
    </xf>
    <xf numFmtId="177" fontId="10" fillId="4" borderId="13" xfId="0" applyNumberFormat="1" applyFont="1" applyFill="1" applyBorder="1" applyAlignment="1">
      <alignment horizontal="right" vertical="center" shrinkToFit="1"/>
    </xf>
    <xf numFmtId="0" fontId="10" fillId="5" borderId="15" xfId="0" applyFont="1" applyFill="1" applyBorder="1" applyAlignment="1">
      <alignment horizontal="center" vertical="center" shrinkToFit="1"/>
    </xf>
    <xf numFmtId="176" fontId="11" fillId="5" borderId="0" xfId="1" applyNumberFormat="1" applyFont="1" applyFill="1" applyAlignment="1">
      <alignment horizontal="center" vertical="center" shrinkToFit="1"/>
    </xf>
    <xf numFmtId="0" fontId="12" fillId="0" borderId="0" xfId="0" applyFont="1" applyFill="1" applyAlignment="1">
      <alignment vertical="center" shrinkToFit="1"/>
    </xf>
    <xf numFmtId="0" fontId="12" fillId="0" borderId="0" xfId="0" applyFont="1" applyAlignment="1">
      <alignment vertical="center" shrinkToFit="1"/>
    </xf>
    <xf numFmtId="0" fontId="9" fillId="0" borderId="11" xfId="0" applyFont="1" applyFill="1" applyBorder="1" applyAlignment="1">
      <alignment horizontal="center" vertical="center" shrinkToFit="1"/>
    </xf>
    <xf numFmtId="0" fontId="9" fillId="0" borderId="12" xfId="0" applyFont="1" applyFill="1" applyBorder="1" applyAlignment="1">
      <alignment horizontal="center" vertical="center" shrinkToFit="1"/>
    </xf>
    <xf numFmtId="0" fontId="9" fillId="0" borderId="13" xfId="0" applyFont="1" applyFill="1" applyBorder="1" applyAlignment="1">
      <alignment horizontal="center" vertical="center" shrinkToFit="1"/>
    </xf>
    <xf numFmtId="177" fontId="9" fillId="0" borderId="13" xfId="0" applyNumberFormat="1" applyFont="1" applyFill="1" applyBorder="1" applyAlignment="1">
      <alignment horizontal="right" vertical="center" shrinkToFit="1"/>
    </xf>
    <xf numFmtId="177" fontId="9" fillId="0" borderId="13" xfId="0" applyNumberFormat="1" applyFont="1" applyFill="1" applyBorder="1" applyAlignment="1">
      <alignment horizontal="center" vertical="center" shrinkToFit="1"/>
    </xf>
    <xf numFmtId="176" fontId="13" fillId="0" borderId="0" xfId="1" applyNumberFormat="1" applyFont="1" applyFill="1" applyAlignment="1">
      <alignment horizontal="center" vertical="center" shrinkToFit="1"/>
    </xf>
    <xf numFmtId="9" fontId="13" fillId="0" borderId="0" xfId="2" applyFont="1" applyFill="1" applyAlignment="1">
      <alignment horizontal="center" vertical="center" shrinkToFit="1"/>
    </xf>
    <xf numFmtId="0" fontId="10" fillId="5" borderId="13" xfId="0" applyFont="1" applyFill="1" applyBorder="1" applyAlignment="1">
      <alignment horizontal="center" vertical="center" shrinkToFit="1"/>
    </xf>
    <xf numFmtId="177" fontId="9" fillId="0" borderId="14" xfId="0" applyNumberFormat="1" applyFont="1" applyFill="1" applyBorder="1" applyAlignment="1">
      <alignment horizontal="center" vertical="center" shrinkToFit="1"/>
    </xf>
    <xf numFmtId="0" fontId="8" fillId="7" borderId="0" xfId="0" applyFont="1" applyFill="1" applyAlignment="1">
      <alignment vertical="center" shrinkToFit="1"/>
    </xf>
    <xf numFmtId="176" fontId="2" fillId="3" borderId="0" xfId="1" applyNumberFormat="1" applyFont="1" applyFill="1" applyAlignment="1">
      <alignment horizontal="center" vertical="center" shrinkToFit="1"/>
    </xf>
    <xf numFmtId="9" fontId="2" fillId="3" borderId="0" xfId="2" applyFont="1" applyFill="1" applyAlignment="1">
      <alignment horizontal="center" vertical="center" shrinkToFit="1"/>
    </xf>
    <xf numFmtId="0" fontId="5" fillId="8" borderId="0" xfId="0" applyFont="1" applyFill="1" applyAlignment="1">
      <alignment vertical="center" shrinkToFit="1"/>
    </xf>
    <xf numFmtId="0" fontId="9" fillId="0" borderId="16" xfId="0" applyFont="1" applyFill="1" applyBorder="1" applyAlignment="1">
      <alignment horizontal="center" vertical="center" shrinkToFit="1"/>
    </xf>
    <xf numFmtId="0" fontId="9" fillId="0" borderId="17" xfId="0" applyFont="1" applyFill="1" applyBorder="1" applyAlignment="1">
      <alignment horizontal="center" vertical="center" shrinkToFit="1"/>
    </xf>
    <xf numFmtId="177" fontId="9" fillId="0" borderId="17" xfId="0" applyNumberFormat="1" applyFont="1" applyFill="1" applyBorder="1" applyAlignment="1">
      <alignment horizontal="right" vertical="center" shrinkToFit="1"/>
    </xf>
    <xf numFmtId="0" fontId="9" fillId="0" borderId="18" xfId="0" applyFont="1" applyFill="1" applyBorder="1" applyAlignment="1">
      <alignment horizontal="center" vertical="center" shrinkToFit="1"/>
    </xf>
    <xf numFmtId="43" fontId="8" fillId="7" borderId="0" xfId="0" applyNumberFormat="1" applyFont="1" applyFill="1" applyAlignment="1">
      <alignment vertical="center" shrinkToFit="1"/>
    </xf>
    <xf numFmtId="43" fontId="5" fillId="0" borderId="0" xfId="0" applyNumberFormat="1" applyFont="1" applyAlignment="1">
      <alignment vertical="center" shrinkToFit="1"/>
    </xf>
    <xf numFmtId="0" fontId="9" fillId="0" borderId="19" xfId="0" applyFont="1" applyFill="1" applyBorder="1" applyAlignment="1">
      <alignment horizontal="center" vertical="center" shrinkToFit="1"/>
    </xf>
    <xf numFmtId="0" fontId="9" fillId="0" borderId="20" xfId="0" applyFont="1" applyFill="1" applyBorder="1" applyAlignment="1">
      <alignment horizontal="center" vertical="center" shrinkToFit="1"/>
    </xf>
    <xf numFmtId="177" fontId="9" fillId="0" borderId="20" xfId="0" applyNumberFormat="1" applyFont="1" applyFill="1" applyBorder="1" applyAlignment="1">
      <alignment horizontal="right" vertical="center" shrinkToFit="1"/>
    </xf>
    <xf numFmtId="0" fontId="9" fillId="0" borderId="21" xfId="0" applyFont="1" applyFill="1" applyBorder="1" applyAlignment="1">
      <alignment horizontal="center" vertical="center" shrinkToFit="1"/>
    </xf>
    <xf numFmtId="177" fontId="8" fillId="8" borderId="0" xfId="0" applyNumberFormat="1" applyFont="1" applyFill="1" applyAlignment="1">
      <alignment vertical="center" shrinkToFit="1"/>
    </xf>
    <xf numFmtId="0" fontId="8" fillId="8" borderId="0" xfId="0" applyFont="1" applyFill="1" applyAlignment="1">
      <alignment vertical="center" shrinkToFit="1"/>
    </xf>
    <xf numFmtId="0" fontId="2" fillId="0" borderId="7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 shrinkToFit="1"/>
    </xf>
    <xf numFmtId="177" fontId="2" fillId="0" borderId="8" xfId="0" applyNumberFormat="1" applyFont="1" applyFill="1" applyBorder="1" applyAlignment="1">
      <alignment horizontal="right" vertical="center" shrinkToFit="1"/>
    </xf>
    <xf numFmtId="0" fontId="2" fillId="0" borderId="9" xfId="0" applyFont="1" applyFill="1" applyBorder="1" applyAlignment="1">
      <alignment horizontal="center" vertical="center" shrinkToFit="1"/>
    </xf>
    <xf numFmtId="43" fontId="8" fillId="0" borderId="0" xfId="0" applyNumberFormat="1" applyFont="1" applyAlignment="1">
      <alignment vertical="center" shrinkToFit="1"/>
    </xf>
    <xf numFmtId="0" fontId="5" fillId="7" borderId="0" xfId="0" applyFont="1" applyFill="1" applyAlignment="1">
      <alignment vertical="center" shrinkToFit="1"/>
    </xf>
    <xf numFmtId="43" fontId="8" fillId="8" borderId="0" xfId="0" applyNumberFormat="1" applyFont="1" applyFill="1" applyAlignment="1">
      <alignment vertical="center" shrinkToFit="1"/>
    </xf>
    <xf numFmtId="177" fontId="8" fillId="7" borderId="0" xfId="0" applyNumberFormat="1" applyFont="1" applyFill="1" applyAlignment="1">
      <alignment vertical="center" shrinkToFit="1"/>
    </xf>
    <xf numFmtId="0" fontId="5" fillId="0" borderId="0" xfId="0" applyFont="1" applyFill="1" applyAlignment="1">
      <alignment vertical="center" shrinkToFit="1"/>
    </xf>
    <xf numFmtId="0" fontId="14" fillId="8" borderId="0" xfId="0" applyFont="1" applyFill="1" applyAlignment="1">
      <alignment vertical="center" shrinkToFit="1"/>
    </xf>
    <xf numFmtId="0" fontId="15" fillId="0" borderId="11" xfId="0" applyFont="1" applyFill="1" applyBorder="1" applyAlignment="1">
      <alignment horizontal="center" vertical="center" shrinkToFit="1"/>
    </xf>
    <xf numFmtId="0" fontId="15" fillId="0" borderId="12" xfId="0" applyFont="1" applyFill="1" applyBorder="1" applyAlignment="1">
      <alignment horizontal="center" vertical="center" shrinkToFit="1"/>
    </xf>
    <xf numFmtId="0" fontId="15" fillId="0" borderId="13" xfId="0" applyFont="1" applyFill="1" applyBorder="1" applyAlignment="1">
      <alignment horizontal="center" vertical="center" shrinkToFit="1"/>
    </xf>
    <xf numFmtId="177" fontId="15" fillId="0" borderId="13" xfId="0" applyNumberFormat="1" applyFont="1" applyFill="1" applyBorder="1" applyAlignment="1">
      <alignment horizontal="right" vertical="center" shrinkToFit="1"/>
    </xf>
    <xf numFmtId="0" fontId="15" fillId="0" borderId="14" xfId="0" applyFont="1" applyFill="1" applyBorder="1" applyAlignment="1">
      <alignment horizontal="center" vertical="center" shrinkToFit="1"/>
    </xf>
    <xf numFmtId="0" fontId="15" fillId="0" borderId="15" xfId="0" applyFont="1" applyFill="1" applyBorder="1" applyAlignment="1">
      <alignment horizontal="center" vertical="center" shrinkToFit="1"/>
    </xf>
    <xf numFmtId="0" fontId="16" fillId="0" borderId="0" xfId="0" applyFont="1" applyFill="1" applyBorder="1" applyAlignment="1">
      <alignment horizontal="center" vertical="center" shrinkToFit="1"/>
    </xf>
    <xf numFmtId="0" fontId="16" fillId="0" borderId="0" xfId="0" applyFont="1" applyBorder="1" applyAlignment="1">
      <alignment horizontal="center" vertical="center" shrinkToFit="1"/>
    </xf>
    <xf numFmtId="177" fontId="17" fillId="0" borderId="0" xfId="0" applyNumberFormat="1" applyFont="1" applyBorder="1" applyAlignment="1">
      <alignment horizontal="right" vertical="center" shrinkToFit="1"/>
    </xf>
    <xf numFmtId="0" fontId="16" fillId="0" borderId="0" xfId="0" applyFont="1" applyBorder="1" applyAlignment="1">
      <alignment vertical="center" shrinkToFit="1"/>
    </xf>
    <xf numFmtId="0" fontId="18" fillId="0" borderId="0" xfId="0" applyFont="1" applyAlignment="1">
      <alignment vertical="center" shrinkToFit="1"/>
    </xf>
    <xf numFmtId="0" fontId="3" fillId="0" borderId="0" xfId="0" applyFont="1" applyAlignment="1">
      <alignment horizontal="center" vertical="center" shrinkToFit="1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70"/>
  <sheetViews>
    <sheetView tabSelected="1" view="pageBreakPreview" zoomScale="130" zoomScaleNormal="100" zoomScaleSheetLayoutView="130" workbookViewId="0">
      <pane ySplit="3" topLeftCell="A4" activePane="bottomLeft" state="frozen"/>
      <selection pane="bottomLeft" activeCell="H8" sqref="H8"/>
    </sheetView>
  </sheetViews>
  <sheetFormatPr defaultRowHeight="13.5" x14ac:dyDescent="0.15"/>
  <cols>
    <col min="1" max="1" width="4" style="101" bestFit="1" customWidth="1"/>
    <col min="2" max="2" width="11.21875" style="101" customWidth="1"/>
    <col min="3" max="3" width="19.5546875" style="101" customWidth="1"/>
    <col min="4" max="4" width="8" style="101" customWidth="1"/>
    <col min="5" max="5" width="38.88671875" style="101" bestFit="1" customWidth="1"/>
    <col min="6" max="6" width="12.33203125" style="101" customWidth="1"/>
    <col min="7" max="9" width="12.6640625" style="2" customWidth="1"/>
    <col min="10" max="11" width="8.88671875" style="1"/>
    <col min="12" max="12" width="8.44140625" style="1" bestFit="1" customWidth="1"/>
    <col min="13" max="16384" width="8.88671875" style="1"/>
  </cols>
  <sheetData>
    <row r="1" spans="1:11" ht="22.5" customHeight="1" thickBot="1" x14ac:dyDescent="0.2">
      <c r="A1" s="1"/>
      <c r="B1" s="102" t="s">
        <v>163</v>
      </c>
      <c r="C1" s="102"/>
      <c r="D1" s="102"/>
      <c r="E1" s="102"/>
      <c r="F1" s="102"/>
    </row>
    <row r="2" spans="1:11" s="9" customFormat="1" ht="15" customHeight="1" x14ac:dyDescent="0.15">
      <c r="A2" s="3" t="s">
        <v>0</v>
      </c>
      <c r="B2" s="4" t="s">
        <v>1</v>
      </c>
      <c r="C2" s="5" t="s">
        <v>2</v>
      </c>
      <c r="D2" s="6" t="s">
        <v>3</v>
      </c>
      <c r="E2" s="7" t="s">
        <v>4</v>
      </c>
      <c r="F2" s="8" t="s">
        <v>5</v>
      </c>
      <c r="G2" s="2"/>
      <c r="H2" s="2"/>
      <c r="I2" s="2"/>
    </row>
    <row r="3" spans="1:11" s="17" customFormat="1" ht="15" customHeight="1" x14ac:dyDescent="0.15">
      <c r="A3" s="10"/>
      <c r="B3" s="11" t="str">
        <f>"공원"&amp;COUNTA(B5:B12,B14:B14,B20:B62,B16,B18)&amp;"개소"</f>
        <v>공원54개소</v>
      </c>
      <c r="C3" s="12"/>
      <c r="D3" s="13">
        <f>D4+D13+D19+D15+D17</f>
        <v>694252.7</v>
      </c>
      <c r="E3" s="14"/>
      <c r="F3" s="15"/>
      <c r="G3" s="16"/>
      <c r="H3" s="16"/>
      <c r="I3" s="16"/>
    </row>
    <row r="4" spans="1:11" s="26" customFormat="1" ht="15" customHeight="1" x14ac:dyDescent="0.15">
      <c r="A4" s="18"/>
      <c r="B4" s="19" t="str">
        <f>"근린공원"&amp;COUNTA(B5:B12)&amp;"개소"</f>
        <v>근린공원8개소</v>
      </c>
      <c r="C4" s="20"/>
      <c r="D4" s="21">
        <f>SUM(D5:D12)</f>
        <v>541546.69999999995</v>
      </c>
      <c r="E4" s="22"/>
      <c r="F4" s="23"/>
      <c r="G4" s="24"/>
      <c r="H4" s="24"/>
      <c r="I4" s="24"/>
      <c r="J4" s="25"/>
      <c r="K4" s="25"/>
    </row>
    <row r="5" spans="1:11" s="9" customFormat="1" ht="15" customHeight="1" x14ac:dyDescent="0.15">
      <c r="A5" s="27">
        <v>1</v>
      </c>
      <c r="B5" s="28" t="s">
        <v>6</v>
      </c>
      <c r="C5" s="29" t="s">
        <v>7</v>
      </c>
      <c r="D5" s="30">
        <v>332694</v>
      </c>
      <c r="E5" s="31" t="s">
        <v>8</v>
      </c>
      <c r="F5" s="32">
        <v>1976</v>
      </c>
      <c r="G5" s="2"/>
      <c r="H5" s="33"/>
      <c r="I5" s="2"/>
      <c r="J5" s="34"/>
      <c r="K5" s="34"/>
    </row>
    <row r="6" spans="1:11" s="9" customFormat="1" ht="15" customHeight="1" x14ac:dyDescent="0.15">
      <c r="A6" s="35">
        <v>2</v>
      </c>
      <c r="B6" s="36" t="s">
        <v>9</v>
      </c>
      <c r="C6" s="29" t="s">
        <v>10</v>
      </c>
      <c r="D6" s="30">
        <v>38950</v>
      </c>
      <c r="E6" s="31" t="s">
        <v>11</v>
      </c>
      <c r="F6" s="32" t="s">
        <v>12</v>
      </c>
      <c r="G6" s="2"/>
      <c r="H6" s="33"/>
      <c r="I6" s="2"/>
      <c r="J6" s="34"/>
      <c r="K6" s="34"/>
    </row>
    <row r="7" spans="1:11" s="9" customFormat="1" ht="15" customHeight="1" x14ac:dyDescent="0.15">
      <c r="A7" s="35">
        <v>3</v>
      </c>
      <c r="B7" s="36" t="s">
        <v>13</v>
      </c>
      <c r="C7" s="29" t="s">
        <v>14</v>
      </c>
      <c r="D7" s="30">
        <v>47004.800000000003</v>
      </c>
      <c r="E7" s="31" t="s">
        <v>15</v>
      </c>
      <c r="F7" s="32">
        <v>1988</v>
      </c>
      <c r="G7" s="2"/>
      <c r="H7" s="33"/>
      <c r="I7" s="2"/>
      <c r="J7" s="34"/>
      <c r="K7" s="34"/>
    </row>
    <row r="8" spans="1:11" s="9" customFormat="1" ht="15" customHeight="1" x14ac:dyDescent="0.15">
      <c r="A8" s="27">
        <v>4</v>
      </c>
      <c r="B8" s="28" t="s">
        <v>16</v>
      </c>
      <c r="C8" s="29" t="s">
        <v>17</v>
      </c>
      <c r="D8" s="30">
        <v>29232.5</v>
      </c>
      <c r="E8" s="31" t="s">
        <v>18</v>
      </c>
      <c r="F8" s="32">
        <v>2005</v>
      </c>
      <c r="G8" s="2"/>
      <c r="H8" s="33"/>
      <c r="I8" s="2"/>
      <c r="J8" s="34"/>
      <c r="K8" s="34"/>
    </row>
    <row r="9" spans="1:11" s="9" customFormat="1" ht="15" customHeight="1" x14ac:dyDescent="0.15">
      <c r="A9" s="37">
        <v>5</v>
      </c>
      <c r="B9" s="38" t="s">
        <v>19</v>
      </c>
      <c r="C9" s="39" t="s">
        <v>20</v>
      </c>
      <c r="D9" s="40">
        <v>29552</v>
      </c>
      <c r="E9" s="31" t="s">
        <v>21</v>
      </c>
      <c r="F9" s="32">
        <v>2012</v>
      </c>
      <c r="G9" s="2"/>
      <c r="H9" s="33"/>
      <c r="I9" s="2"/>
      <c r="J9" s="34"/>
      <c r="K9" s="34"/>
    </row>
    <row r="10" spans="1:11" s="9" customFormat="1" ht="15" customHeight="1" x14ac:dyDescent="0.15">
      <c r="A10" s="37">
        <v>6</v>
      </c>
      <c r="B10" s="38" t="s">
        <v>22</v>
      </c>
      <c r="C10" s="39" t="s">
        <v>23</v>
      </c>
      <c r="D10" s="40">
        <v>29187.599999999999</v>
      </c>
      <c r="E10" s="31" t="s">
        <v>24</v>
      </c>
      <c r="F10" s="32">
        <v>2016</v>
      </c>
      <c r="G10" s="2"/>
      <c r="H10" s="33"/>
      <c r="I10" s="2"/>
      <c r="J10" s="41"/>
      <c r="K10" s="34"/>
    </row>
    <row r="11" spans="1:11" s="9" customFormat="1" ht="15" customHeight="1" x14ac:dyDescent="0.15">
      <c r="A11" s="42">
        <v>7</v>
      </c>
      <c r="B11" s="43" t="s">
        <v>25</v>
      </c>
      <c r="C11" s="44" t="s">
        <v>26</v>
      </c>
      <c r="D11" s="45">
        <v>14749.5</v>
      </c>
      <c r="E11" s="46" t="s">
        <v>27</v>
      </c>
      <c r="F11" s="47" t="s">
        <v>28</v>
      </c>
      <c r="G11" s="2"/>
      <c r="H11" s="33"/>
      <c r="I11" s="2"/>
      <c r="J11" s="34"/>
      <c r="K11" s="34"/>
    </row>
    <row r="12" spans="1:11" s="9" customFormat="1" ht="15" customHeight="1" x14ac:dyDescent="0.15">
      <c r="A12" s="42">
        <v>8</v>
      </c>
      <c r="B12" s="43" t="s">
        <v>29</v>
      </c>
      <c r="C12" s="44" t="s">
        <v>30</v>
      </c>
      <c r="D12" s="45">
        <v>20176.3</v>
      </c>
      <c r="E12" s="46" t="s">
        <v>31</v>
      </c>
      <c r="F12" s="47" t="s">
        <v>32</v>
      </c>
      <c r="G12" s="2"/>
      <c r="H12" s="33"/>
      <c r="I12" s="2"/>
      <c r="J12" s="34"/>
      <c r="K12" s="34"/>
    </row>
    <row r="13" spans="1:11" s="55" customFormat="1" ht="14.25" customHeight="1" x14ac:dyDescent="0.15">
      <c r="A13" s="48"/>
      <c r="B13" s="49" t="str">
        <f>"소공원"&amp;COUNTA(B14:B14)&amp;"개소"</f>
        <v>소공원1개소</v>
      </c>
      <c r="C13" s="50"/>
      <c r="D13" s="51">
        <f>SUM(D14:D14)</f>
        <v>786</v>
      </c>
      <c r="E13" s="51"/>
      <c r="F13" s="52"/>
      <c r="G13" s="53"/>
      <c r="H13" s="53"/>
      <c r="I13" s="24"/>
      <c r="J13" s="54"/>
    </row>
    <row r="14" spans="1:11" s="55" customFormat="1" ht="14.25" customHeight="1" x14ac:dyDescent="0.15">
      <c r="A14" s="56">
        <v>9</v>
      </c>
      <c r="B14" s="57" t="s">
        <v>33</v>
      </c>
      <c r="C14" s="58" t="s">
        <v>34</v>
      </c>
      <c r="D14" s="59">
        <v>786</v>
      </c>
      <c r="E14" s="60" t="s">
        <v>35</v>
      </c>
      <c r="F14" s="47">
        <v>2016</v>
      </c>
      <c r="G14" s="61"/>
      <c r="H14" s="61"/>
      <c r="I14" s="2"/>
      <c r="J14" s="54"/>
    </row>
    <row r="15" spans="1:11" s="55" customFormat="1" ht="14.25" customHeight="1" x14ac:dyDescent="0.15">
      <c r="A15" s="48"/>
      <c r="B15" s="49" t="str">
        <f>"문화공원"&amp;COUNTA(B16)&amp;"개소"</f>
        <v>문화공원1개소</v>
      </c>
      <c r="C15" s="50"/>
      <c r="D15" s="51">
        <f>SUM(D16)</f>
        <v>10598.6</v>
      </c>
      <c r="E15" s="51"/>
      <c r="F15" s="52"/>
      <c r="G15" s="53"/>
      <c r="H15" s="53"/>
      <c r="I15" s="24"/>
      <c r="J15" s="54"/>
    </row>
    <row r="16" spans="1:11" s="55" customFormat="1" ht="14.25" customHeight="1" x14ac:dyDescent="0.15">
      <c r="A16" s="42">
        <v>10</v>
      </c>
      <c r="B16" s="43" t="s">
        <v>36</v>
      </c>
      <c r="C16" s="58" t="s">
        <v>37</v>
      </c>
      <c r="D16" s="59">
        <v>10598.6</v>
      </c>
      <c r="E16" s="60" t="s">
        <v>38</v>
      </c>
      <c r="F16" s="47" t="s">
        <v>28</v>
      </c>
      <c r="G16" s="61"/>
      <c r="H16" s="62"/>
      <c r="I16" s="2"/>
      <c r="J16" s="54"/>
    </row>
    <row r="17" spans="1:12" s="55" customFormat="1" ht="14.25" customHeight="1" x14ac:dyDescent="0.15">
      <c r="A17" s="48"/>
      <c r="B17" s="49" t="str">
        <f>"체육공원"&amp;COUNTA(B18)&amp;"개소"</f>
        <v>체육공원1개소</v>
      </c>
      <c r="C17" s="50"/>
      <c r="D17" s="51">
        <f>D18</f>
        <v>22129</v>
      </c>
      <c r="E17" s="50"/>
      <c r="F17" s="63"/>
      <c r="G17" s="53"/>
      <c r="H17" s="53"/>
      <c r="I17" s="24"/>
      <c r="J17" s="54"/>
    </row>
    <row r="18" spans="1:12" s="55" customFormat="1" ht="14.25" customHeight="1" x14ac:dyDescent="0.15">
      <c r="A18" s="42">
        <v>11</v>
      </c>
      <c r="B18" s="43" t="s">
        <v>39</v>
      </c>
      <c r="C18" s="58" t="s">
        <v>40</v>
      </c>
      <c r="D18" s="59">
        <v>22129</v>
      </c>
      <c r="E18" s="64" t="s">
        <v>41</v>
      </c>
      <c r="F18" s="47" t="s">
        <v>42</v>
      </c>
      <c r="G18" s="61"/>
      <c r="H18" s="62"/>
      <c r="I18" s="2"/>
      <c r="J18" s="54"/>
    </row>
    <row r="19" spans="1:12" s="26" customFormat="1" ht="15" customHeight="1" x14ac:dyDescent="0.15">
      <c r="A19" s="18"/>
      <c r="B19" s="19" t="str">
        <f>"어린이"&amp;COUNTA(B20:B62)&amp;"개소"</f>
        <v>어린이43개소</v>
      </c>
      <c r="C19" s="20"/>
      <c r="D19" s="21">
        <f>SUM(D20:D62)</f>
        <v>119192.4</v>
      </c>
      <c r="E19" s="22"/>
      <c r="F19" s="23"/>
      <c r="G19" s="24"/>
      <c r="H19" s="24"/>
      <c r="I19" s="24"/>
      <c r="J19" s="65"/>
      <c r="K19" s="65"/>
    </row>
    <row r="20" spans="1:12" s="68" customFormat="1" ht="15" customHeight="1" x14ac:dyDescent="0.15">
      <c r="A20" s="35">
        <v>12</v>
      </c>
      <c r="B20" s="36" t="s">
        <v>43</v>
      </c>
      <c r="C20" s="29" t="s">
        <v>44</v>
      </c>
      <c r="D20" s="30">
        <v>2378.4</v>
      </c>
      <c r="E20" s="31" t="s">
        <v>45</v>
      </c>
      <c r="F20" s="32">
        <v>2007</v>
      </c>
      <c r="G20" s="66"/>
      <c r="H20" s="67"/>
      <c r="I20" s="2"/>
      <c r="J20" s="65"/>
      <c r="K20" s="65"/>
    </row>
    <row r="21" spans="1:12" s="9" customFormat="1" ht="15" customHeight="1" x14ac:dyDescent="0.15">
      <c r="A21" s="35">
        <v>13</v>
      </c>
      <c r="B21" s="69" t="s">
        <v>46</v>
      </c>
      <c r="C21" s="70" t="s">
        <v>47</v>
      </c>
      <c r="D21" s="71">
        <v>3441.3</v>
      </c>
      <c r="E21" s="72" t="s">
        <v>48</v>
      </c>
      <c r="F21" s="47" t="s">
        <v>49</v>
      </c>
      <c r="G21" s="2"/>
      <c r="H21" s="33"/>
      <c r="I21" s="2"/>
      <c r="J21" s="65"/>
      <c r="K21" s="73"/>
      <c r="L21" s="74"/>
    </row>
    <row r="22" spans="1:12" s="9" customFormat="1" ht="15" customHeight="1" x14ac:dyDescent="0.15">
      <c r="A22" s="35">
        <v>14</v>
      </c>
      <c r="B22" s="75" t="s">
        <v>50</v>
      </c>
      <c r="C22" s="76" t="s">
        <v>51</v>
      </c>
      <c r="D22" s="77">
        <v>5813.7</v>
      </c>
      <c r="E22" s="78" t="s">
        <v>52</v>
      </c>
      <c r="F22" s="47" t="s">
        <v>49</v>
      </c>
      <c r="G22" s="2"/>
      <c r="H22" s="33"/>
      <c r="I22" s="2"/>
      <c r="J22" s="79"/>
      <c r="K22" s="80"/>
    </row>
    <row r="23" spans="1:12" s="9" customFormat="1" ht="15" customHeight="1" x14ac:dyDescent="0.15">
      <c r="A23" s="35">
        <v>15</v>
      </c>
      <c r="B23" s="57" t="s">
        <v>53</v>
      </c>
      <c r="C23" s="58" t="s">
        <v>54</v>
      </c>
      <c r="D23" s="59">
        <v>3644.4</v>
      </c>
      <c r="E23" s="58" t="s">
        <v>55</v>
      </c>
      <c r="F23" s="47" t="s">
        <v>56</v>
      </c>
      <c r="G23" s="2"/>
      <c r="H23" s="33"/>
      <c r="I23" s="2"/>
      <c r="J23" s="34"/>
      <c r="K23" s="34"/>
      <c r="L23" s="74"/>
    </row>
    <row r="24" spans="1:12" s="68" customFormat="1" ht="15" customHeight="1" x14ac:dyDescent="0.15">
      <c r="A24" s="35">
        <v>16</v>
      </c>
      <c r="B24" s="81" t="s">
        <v>57</v>
      </c>
      <c r="C24" s="82" t="s">
        <v>58</v>
      </c>
      <c r="D24" s="83">
        <v>3439.3</v>
      </c>
      <c r="E24" s="84" t="s">
        <v>59</v>
      </c>
      <c r="F24" s="32">
        <v>1979</v>
      </c>
      <c r="G24" s="2"/>
      <c r="H24" s="33"/>
      <c r="I24" s="2"/>
      <c r="J24" s="34"/>
      <c r="K24" s="85"/>
    </row>
    <row r="25" spans="1:12" s="86" customFormat="1" ht="15" customHeight="1" x14ac:dyDescent="0.15">
      <c r="A25" s="35">
        <v>17</v>
      </c>
      <c r="B25" s="36" t="s">
        <v>60</v>
      </c>
      <c r="C25" s="29" t="s">
        <v>61</v>
      </c>
      <c r="D25" s="30">
        <v>601.1</v>
      </c>
      <c r="E25" s="31" t="s">
        <v>45</v>
      </c>
      <c r="F25" s="32">
        <v>1994</v>
      </c>
      <c r="G25" s="2"/>
      <c r="H25" s="33"/>
      <c r="I25" s="2"/>
      <c r="J25" s="80"/>
      <c r="K25" s="80"/>
    </row>
    <row r="26" spans="1:12" s="86" customFormat="1" ht="15" customHeight="1" x14ac:dyDescent="0.15">
      <c r="A26" s="35">
        <v>18</v>
      </c>
      <c r="B26" s="36" t="s">
        <v>62</v>
      </c>
      <c r="C26" s="29" t="s">
        <v>63</v>
      </c>
      <c r="D26" s="30">
        <v>655.7</v>
      </c>
      <c r="E26" s="31" t="s">
        <v>64</v>
      </c>
      <c r="F26" s="32">
        <v>1994</v>
      </c>
      <c r="G26" s="2"/>
      <c r="H26" s="33"/>
      <c r="I26" s="2"/>
      <c r="J26" s="79"/>
      <c r="K26" s="87"/>
    </row>
    <row r="27" spans="1:12" s="86" customFormat="1" ht="15" customHeight="1" x14ac:dyDescent="0.15">
      <c r="A27" s="35">
        <v>19</v>
      </c>
      <c r="B27" s="36" t="s">
        <v>65</v>
      </c>
      <c r="C27" s="29" t="s">
        <v>66</v>
      </c>
      <c r="D27" s="30">
        <v>685.2</v>
      </c>
      <c r="E27" s="31" t="s">
        <v>67</v>
      </c>
      <c r="F27" s="32">
        <v>1994</v>
      </c>
      <c r="G27" s="2"/>
      <c r="H27" s="33"/>
      <c r="I27" s="2"/>
      <c r="J27" s="65"/>
      <c r="K27" s="88"/>
    </row>
    <row r="28" spans="1:12" s="68" customFormat="1" ht="15" customHeight="1" x14ac:dyDescent="0.15">
      <c r="A28" s="35">
        <v>20</v>
      </c>
      <c r="B28" s="36" t="s">
        <v>68</v>
      </c>
      <c r="C28" s="29" t="s">
        <v>69</v>
      </c>
      <c r="D28" s="30">
        <v>718.3</v>
      </c>
      <c r="E28" s="31" t="s">
        <v>70</v>
      </c>
      <c r="F28" s="32">
        <v>1994</v>
      </c>
      <c r="G28" s="2"/>
      <c r="H28" s="33"/>
      <c r="I28" s="2"/>
      <c r="J28" s="65"/>
      <c r="K28" s="88"/>
    </row>
    <row r="29" spans="1:12" s="9" customFormat="1" ht="15" customHeight="1" x14ac:dyDescent="0.15">
      <c r="A29" s="35">
        <v>21</v>
      </c>
      <c r="B29" s="36" t="s">
        <v>71</v>
      </c>
      <c r="C29" s="29" t="s">
        <v>72</v>
      </c>
      <c r="D29" s="30">
        <v>2572.6999999999998</v>
      </c>
      <c r="E29" s="31" t="s">
        <v>73</v>
      </c>
      <c r="F29" s="32">
        <v>2016</v>
      </c>
      <c r="G29" s="2"/>
      <c r="H29" s="33"/>
      <c r="I29" s="2"/>
      <c r="J29" s="34"/>
      <c r="K29" s="34"/>
    </row>
    <row r="30" spans="1:12" s="9" customFormat="1" ht="15" customHeight="1" x14ac:dyDescent="0.15">
      <c r="A30" s="35">
        <v>22</v>
      </c>
      <c r="B30" s="36" t="s">
        <v>74</v>
      </c>
      <c r="C30" s="29" t="s">
        <v>75</v>
      </c>
      <c r="D30" s="30">
        <v>4577.8999999999996</v>
      </c>
      <c r="E30" s="31" t="s">
        <v>76</v>
      </c>
      <c r="F30" s="32">
        <v>2016</v>
      </c>
      <c r="G30" s="2"/>
      <c r="H30" s="33"/>
      <c r="I30" s="2"/>
      <c r="J30" s="80"/>
      <c r="K30" s="80"/>
    </row>
    <row r="31" spans="1:12" s="68" customFormat="1" ht="15" customHeight="1" x14ac:dyDescent="0.15">
      <c r="A31" s="35">
        <v>23</v>
      </c>
      <c r="B31" s="36" t="s">
        <v>77</v>
      </c>
      <c r="C31" s="29" t="s">
        <v>78</v>
      </c>
      <c r="D31" s="30">
        <v>7974.2</v>
      </c>
      <c r="E31" s="31" t="s">
        <v>79</v>
      </c>
      <c r="F31" s="32">
        <v>1982</v>
      </c>
      <c r="G31" s="2"/>
      <c r="H31" s="33"/>
      <c r="I31" s="2"/>
      <c r="J31" s="89"/>
      <c r="K31" s="89"/>
    </row>
    <row r="32" spans="1:12" s="68" customFormat="1" ht="15" customHeight="1" x14ac:dyDescent="0.15">
      <c r="A32" s="35">
        <v>24</v>
      </c>
      <c r="B32" s="36" t="s">
        <v>80</v>
      </c>
      <c r="C32" s="29" t="s">
        <v>81</v>
      </c>
      <c r="D32" s="30">
        <v>1652</v>
      </c>
      <c r="E32" s="31" t="s">
        <v>82</v>
      </c>
      <c r="F32" s="32">
        <v>1986</v>
      </c>
      <c r="G32" s="2"/>
      <c r="H32" s="33"/>
      <c r="I32" s="2"/>
    </row>
    <row r="33" spans="1:11" s="86" customFormat="1" ht="15" customHeight="1" x14ac:dyDescent="0.15">
      <c r="A33" s="35">
        <v>25</v>
      </c>
      <c r="B33" s="36" t="s">
        <v>84</v>
      </c>
      <c r="C33" s="29" t="s">
        <v>85</v>
      </c>
      <c r="D33" s="30">
        <v>2105.3000000000002</v>
      </c>
      <c r="E33" s="31" t="s">
        <v>86</v>
      </c>
      <c r="F33" s="32">
        <v>2003</v>
      </c>
      <c r="G33" s="2"/>
      <c r="H33" s="33"/>
      <c r="I33" s="2"/>
    </row>
    <row r="34" spans="1:11" s="9" customFormat="1" ht="15" customHeight="1" x14ac:dyDescent="0.15">
      <c r="A34" s="35">
        <v>26</v>
      </c>
      <c r="B34" s="57" t="s">
        <v>87</v>
      </c>
      <c r="C34" s="58" t="s">
        <v>88</v>
      </c>
      <c r="D34" s="59">
        <v>5853.5</v>
      </c>
      <c r="E34" s="46" t="s">
        <v>67</v>
      </c>
      <c r="F34" s="47" t="s">
        <v>89</v>
      </c>
      <c r="G34" s="2"/>
      <c r="H34" s="33"/>
      <c r="I34" s="2"/>
      <c r="J34" s="86"/>
      <c r="K34" s="86"/>
    </row>
    <row r="35" spans="1:11" s="68" customFormat="1" ht="15" customHeight="1" x14ac:dyDescent="0.15">
      <c r="A35" s="35">
        <v>27</v>
      </c>
      <c r="B35" s="36" t="s">
        <v>90</v>
      </c>
      <c r="C35" s="29" t="s">
        <v>91</v>
      </c>
      <c r="D35" s="30">
        <v>2370.1999999999998</v>
      </c>
      <c r="E35" s="31" t="s">
        <v>92</v>
      </c>
      <c r="F35" s="32">
        <v>2008</v>
      </c>
      <c r="G35" s="2"/>
      <c r="H35" s="33"/>
      <c r="I35" s="2"/>
      <c r="J35" s="89"/>
      <c r="K35" s="89"/>
    </row>
    <row r="36" spans="1:11" s="89" customFormat="1" ht="15" customHeight="1" x14ac:dyDescent="0.15">
      <c r="A36" s="35">
        <v>28</v>
      </c>
      <c r="B36" s="36" t="s">
        <v>93</v>
      </c>
      <c r="C36" s="29" t="s">
        <v>94</v>
      </c>
      <c r="D36" s="30">
        <v>1052.2</v>
      </c>
      <c r="E36" s="31" t="s">
        <v>95</v>
      </c>
      <c r="F36" s="32">
        <v>1980</v>
      </c>
      <c r="G36" s="2"/>
      <c r="H36" s="33"/>
      <c r="I36" s="2"/>
    </row>
    <row r="37" spans="1:11" s="68" customFormat="1" ht="15" customHeight="1" x14ac:dyDescent="0.15">
      <c r="A37" s="35">
        <v>29</v>
      </c>
      <c r="B37" s="36" t="s">
        <v>96</v>
      </c>
      <c r="C37" s="29" t="s">
        <v>97</v>
      </c>
      <c r="D37" s="30">
        <v>1653.2</v>
      </c>
      <c r="E37" s="31" t="s">
        <v>83</v>
      </c>
      <c r="F37" s="32">
        <v>1985</v>
      </c>
      <c r="G37" s="2"/>
      <c r="H37" s="33"/>
      <c r="I37" s="2"/>
    </row>
    <row r="38" spans="1:11" s="86" customFormat="1" ht="15" customHeight="1" x14ac:dyDescent="0.15">
      <c r="A38" s="35">
        <v>30</v>
      </c>
      <c r="B38" s="36" t="s">
        <v>98</v>
      </c>
      <c r="C38" s="29" t="s">
        <v>99</v>
      </c>
      <c r="D38" s="30">
        <v>1500</v>
      </c>
      <c r="E38" s="31" t="s">
        <v>83</v>
      </c>
      <c r="F38" s="32">
        <v>2003</v>
      </c>
      <c r="G38" s="2"/>
      <c r="H38" s="33"/>
      <c r="I38" s="2"/>
      <c r="J38" s="89"/>
      <c r="K38" s="89"/>
    </row>
    <row r="39" spans="1:11" s="86" customFormat="1" ht="15" customHeight="1" x14ac:dyDescent="0.15">
      <c r="A39" s="35">
        <v>31</v>
      </c>
      <c r="B39" s="36" t="s">
        <v>100</v>
      </c>
      <c r="C39" s="29" t="s">
        <v>101</v>
      </c>
      <c r="D39" s="30">
        <v>2178.8000000000002</v>
      </c>
      <c r="E39" s="31" t="s">
        <v>64</v>
      </c>
      <c r="F39" s="32">
        <v>2002</v>
      </c>
      <c r="G39" s="2"/>
      <c r="H39" s="33"/>
      <c r="I39" s="2"/>
      <c r="J39" s="89"/>
      <c r="K39" s="89"/>
    </row>
    <row r="40" spans="1:11" s="86" customFormat="1" ht="15" customHeight="1" x14ac:dyDescent="0.15">
      <c r="A40" s="35">
        <v>32</v>
      </c>
      <c r="B40" s="36" t="s">
        <v>102</v>
      </c>
      <c r="C40" s="29" t="s">
        <v>103</v>
      </c>
      <c r="D40" s="30">
        <v>1503.9</v>
      </c>
      <c r="E40" s="31" t="s">
        <v>83</v>
      </c>
      <c r="F40" s="32">
        <v>2002</v>
      </c>
      <c r="G40" s="2"/>
      <c r="H40" s="33"/>
      <c r="I40" s="2"/>
      <c r="J40" s="89"/>
      <c r="K40" s="89"/>
    </row>
    <row r="41" spans="1:11" s="89" customFormat="1" ht="15" customHeight="1" x14ac:dyDescent="0.15">
      <c r="A41" s="35">
        <v>33</v>
      </c>
      <c r="B41" s="36" t="s">
        <v>104</v>
      </c>
      <c r="C41" s="29" t="s">
        <v>105</v>
      </c>
      <c r="D41" s="30">
        <v>1500.2</v>
      </c>
      <c r="E41" s="31" t="s">
        <v>106</v>
      </c>
      <c r="F41" s="32">
        <v>2002</v>
      </c>
      <c r="G41" s="2"/>
      <c r="H41" s="33"/>
      <c r="I41" s="2"/>
    </row>
    <row r="42" spans="1:11" s="89" customFormat="1" ht="15" customHeight="1" x14ac:dyDescent="0.15">
      <c r="A42" s="35">
        <v>34</v>
      </c>
      <c r="B42" s="36" t="s">
        <v>107</v>
      </c>
      <c r="C42" s="29" t="s">
        <v>108</v>
      </c>
      <c r="D42" s="30">
        <v>2048.1</v>
      </c>
      <c r="E42" s="31" t="s">
        <v>45</v>
      </c>
      <c r="F42" s="32">
        <v>1997</v>
      </c>
      <c r="G42" s="2"/>
      <c r="H42" s="33"/>
      <c r="I42" s="2"/>
      <c r="J42" s="68"/>
      <c r="K42" s="68"/>
    </row>
    <row r="43" spans="1:11" s="68" customFormat="1" ht="15" customHeight="1" x14ac:dyDescent="0.15">
      <c r="A43" s="35">
        <v>35</v>
      </c>
      <c r="B43" s="36" t="s">
        <v>109</v>
      </c>
      <c r="C43" s="29" t="s">
        <v>110</v>
      </c>
      <c r="D43" s="30">
        <v>2426.5</v>
      </c>
      <c r="E43" s="31" t="s">
        <v>64</v>
      </c>
      <c r="F43" s="32">
        <v>2002</v>
      </c>
      <c r="G43" s="2"/>
      <c r="H43" s="33"/>
      <c r="I43" s="2"/>
      <c r="J43" s="9"/>
      <c r="K43" s="9"/>
    </row>
    <row r="44" spans="1:11" s="89" customFormat="1" ht="15" customHeight="1" x14ac:dyDescent="0.15">
      <c r="A44" s="35">
        <v>36</v>
      </c>
      <c r="B44" s="36" t="s">
        <v>111</v>
      </c>
      <c r="C44" s="29" t="s">
        <v>112</v>
      </c>
      <c r="D44" s="30">
        <v>2988</v>
      </c>
      <c r="E44" s="31" t="s">
        <v>83</v>
      </c>
      <c r="F44" s="32">
        <v>2008</v>
      </c>
      <c r="G44" s="2"/>
      <c r="H44" s="33"/>
      <c r="I44" s="2"/>
    </row>
    <row r="45" spans="1:11" s="89" customFormat="1" ht="15" customHeight="1" x14ac:dyDescent="0.15">
      <c r="A45" s="35">
        <v>37</v>
      </c>
      <c r="B45" s="36" t="s">
        <v>113</v>
      </c>
      <c r="C45" s="29" t="s">
        <v>114</v>
      </c>
      <c r="D45" s="30">
        <v>5589.7</v>
      </c>
      <c r="E45" s="31" t="s">
        <v>115</v>
      </c>
      <c r="F45" s="32">
        <v>2008</v>
      </c>
      <c r="G45" s="2"/>
      <c r="H45" s="33"/>
      <c r="I45" s="2"/>
      <c r="J45" s="9"/>
      <c r="K45" s="9"/>
    </row>
    <row r="46" spans="1:11" s="89" customFormat="1" ht="15" customHeight="1" x14ac:dyDescent="0.15">
      <c r="A46" s="35">
        <v>38</v>
      </c>
      <c r="B46" s="36" t="s">
        <v>116</v>
      </c>
      <c r="C46" s="29" t="s">
        <v>117</v>
      </c>
      <c r="D46" s="30">
        <v>4611.3</v>
      </c>
      <c r="E46" s="31" t="s">
        <v>45</v>
      </c>
      <c r="F46" s="32">
        <v>2010</v>
      </c>
      <c r="G46" s="2"/>
      <c r="H46" s="33"/>
      <c r="I46" s="2"/>
      <c r="J46" s="9"/>
      <c r="K46" s="9"/>
    </row>
    <row r="47" spans="1:11" s="89" customFormat="1" ht="15" customHeight="1" x14ac:dyDescent="0.15">
      <c r="A47" s="35">
        <v>39</v>
      </c>
      <c r="B47" s="36" t="s">
        <v>118</v>
      </c>
      <c r="C47" s="29" t="s">
        <v>119</v>
      </c>
      <c r="D47" s="30">
        <v>3006.9</v>
      </c>
      <c r="E47" s="31" t="s">
        <v>45</v>
      </c>
      <c r="F47" s="32">
        <v>2011</v>
      </c>
      <c r="G47" s="2"/>
      <c r="H47" s="33"/>
      <c r="I47" s="2"/>
      <c r="J47" s="90"/>
      <c r="K47" s="90"/>
    </row>
    <row r="48" spans="1:11" s="68" customFormat="1" ht="15" customHeight="1" x14ac:dyDescent="0.15">
      <c r="A48" s="35">
        <v>40</v>
      </c>
      <c r="B48" s="36" t="s">
        <v>120</v>
      </c>
      <c r="C48" s="29" t="s">
        <v>121</v>
      </c>
      <c r="D48" s="30">
        <v>3150</v>
      </c>
      <c r="E48" s="31" t="s">
        <v>122</v>
      </c>
      <c r="F48" s="32">
        <v>1996</v>
      </c>
      <c r="G48" s="2"/>
      <c r="H48" s="33"/>
      <c r="I48" s="2"/>
      <c r="J48" s="89"/>
      <c r="K48" s="89"/>
    </row>
    <row r="49" spans="1:11" s="9" customFormat="1" ht="15" customHeight="1" x14ac:dyDescent="0.15">
      <c r="A49" s="35">
        <v>41</v>
      </c>
      <c r="B49" s="36" t="s">
        <v>123</v>
      </c>
      <c r="C49" s="29" t="s">
        <v>124</v>
      </c>
      <c r="D49" s="30">
        <v>1504</v>
      </c>
      <c r="E49" s="31" t="s">
        <v>125</v>
      </c>
      <c r="F49" s="32">
        <v>1991</v>
      </c>
      <c r="G49" s="2"/>
      <c r="H49" s="33"/>
      <c r="I49" s="2"/>
      <c r="J49" s="89"/>
      <c r="K49" s="89"/>
    </row>
    <row r="50" spans="1:11" s="89" customFormat="1" ht="15" customHeight="1" x14ac:dyDescent="0.15">
      <c r="A50" s="35">
        <v>42</v>
      </c>
      <c r="B50" s="36" t="s">
        <v>126</v>
      </c>
      <c r="C50" s="29" t="s">
        <v>127</v>
      </c>
      <c r="D50" s="30">
        <v>1182.9000000000001</v>
      </c>
      <c r="E50" s="31" t="s">
        <v>128</v>
      </c>
      <c r="F50" s="32">
        <v>2002</v>
      </c>
      <c r="G50" s="2"/>
      <c r="H50" s="33"/>
      <c r="I50" s="2"/>
      <c r="J50" s="9"/>
      <c r="K50" s="9"/>
    </row>
    <row r="51" spans="1:11" s="9" customFormat="1" ht="15" customHeight="1" x14ac:dyDescent="0.15">
      <c r="A51" s="35">
        <v>43</v>
      </c>
      <c r="B51" s="36" t="s">
        <v>129</v>
      </c>
      <c r="C51" s="29" t="s">
        <v>130</v>
      </c>
      <c r="D51" s="30">
        <v>10037</v>
      </c>
      <c r="E51" s="31" t="s">
        <v>131</v>
      </c>
      <c r="F51" s="32">
        <v>2005</v>
      </c>
      <c r="G51" s="2"/>
      <c r="H51" s="33"/>
      <c r="I51" s="2"/>
      <c r="J51" s="86"/>
      <c r="K51" s="86"/>
    </row>
    <row r="52" spans="1:11" s="9" customFormat="1" ht="15" customHeight="1" x14ac:dyDescent="0.15">
      <c r="A52" s="35">
        <v>44</v>
      </c>
      <c r="B52" s="57" t="s">
        <v>132</v>
      </c>
      <c r="C52" s="58" t="s">
        <v>133</v>
      </c>
      <c r="D52" s="59">
        <v>5284</v>
      </c>
      <c r="E52" s="46" t="s">
        <v>134</v>
      </c>
      <c r="F52" s="47" t="s">
        <v>135</v>
      </c>
      <c r="G52" s="2"/>
      <c r="H52" s="33"/>
      <c r="I52" s="2"/>
      <c r="J52" s="86"/>
      <c r="K52" s="86"/>
    </row>
    <row r="53" spans="1:11" s="90" customFormat="1" ht="15" customHeight="1" x14ac:dyDescent="0.15">
      <c r="A53" s="35">
        <v>45</v>
      </c>
      <c r="B53" s="57" t="s">
        <v>136</v>
      </c>
      <c r="C53" s="58" t="s">
        <v>137</v>
      </c>
      <c r="D53" s="59">
        <v>1485.6</v>
      </c>
      <c r="E53" s="46" t="s">
        <v>106</v>
      </c>
      <c r="F53" s="47">
        <v>1999</v>
      </c>
      <c r="G53" s="2"/>
      <c r="H53" s="33"/>
      <c r="I53" s="2"/>
      <c r="J53" s="68"/>
      <c r="K53" s="68"/>
    </row>
    <row r="54" spans="1:11" s="89" customFormat="1" ht="15" customHeight="1" x14ac:dyDescent="0.15">
      <c r="A54" s="35">
        <v>46</v>
      </c>
      <c r="B54" s="36" t="s">
        <v>138</v>
      </c>
      <c r="C54" s="29" t="s">
        <v>139</v>
      </c>
      <c r="D54" s="30">
        <v>1486.8</v>
      </c>
      <c r="E54" s="31" t="s">
        <v>140</v>
      </c>
      <c r="F54" s="32">
        <v>2001</v>
      </c>
      <c r="G54" s="2"/>
      <c r="H54" s="33"/>
      <c r="I54" s="2"/>
      <c r="J54" s="86"/>
      <c r="K54" s="86"/>
    </row>
    <row r="55" spans="1:11" s="89" customFormat="1" ht="15" customHeight="1" x14ac:dyDescent="0.15">
      <c r="A55" s="35">
        <v>47</v>
      </c>
      <c r="B55" s="36" t="s">
        <v>141</v>
      </c>
      <c r="C55" s="29" t="s">
        <v>142</v>
      </c>
      <c r="D55" s="30">
        <v>1800</v>
      </c>
      <c r="E55" s="31" t="s">
        <v>143</v>
      </c>
      <c r="F55" s="32">
        <v>2002</v>
      </c>
      <c r="G55" s="2"/>
      <c r="H55" s="33"/>
      <c r="I55" s="2"/>
    </row>
    <row r="56" spans="1:11" s="9" customFormat="1" ht="15" customHeight="1" x14ac:dyDescent="0.15">
      <c r="A56" s="35">
        <v>48</v>
      </c>
      <c r="B56" s="36" t="s">
        <v>144</v>
      </c>
      <c r="C56" s="29" t="s">
        <v>145</v>
      </c>
      <c r="D56" s="30">
        <v>3933.3</v>
      </c>
      <c r="E56" s="31" t="s">
        <v>146</v>
      </c>
      <c r="F56" s="32">
        <v>2002</v>
      </c>
      <c r="G56" s="2"/>
      <c r="H56" s="33"/>
      <c r="I56" s="2"/>
      <c r="J56" s="68"/>
      <c r="K56" s="68"/>
    </row>
    <row r="57" spans="1:11" s="86" customFormat="1" ht="15" customHeight="1" x14ac:dyDescent="0.15">
      <c r="A57" s="35">
        <v>49</v>
      </c>
      <c r="B57" s="36" t="s">
        <v>147</v>
      </c>
      <c r="C57" s="29" t="s">
        <v>148</v>
      </c>
      <c r="D57" s="30">
        <v>1610.6</v>
      </c>
      <c r="E57" s="31" t="s">
        <v>83</v>
      </c>
      <c r="F57" s="32">
        <v>2001</v>
      </c>
      <c r="G57" s="2"/>
      <c r="H57" s="33"/>
      <c r="I57" s="2"/>
      <c r="J57" s="1"/>
      <c r="K57" s="1"/>
    </row>
    <row r="58" spans="1:11" s="86" customFormat="1" ht="15" customHeight="1" x14ac:dyDescent="0.15">
      <c r="A58" s="35">
        <v>50</v>
      </c>
      <c r="B58" s="36" t="s">
        <v>149</v>
      </c>
      <c r="C58" s="29" t="s">
        <v>150</v>
      </c>
      <c r="D58" s="30">
        <v>1800.3</v>
      </c>
      <c r="E58" s="31" t="s">
        <v>92</v>
      </c>
      <c r="F58" s="32">
        <v>2002</v>
      </c>
      <c r="G58" s="2"/>
      <c r="H58" s="33"/>
      <c r="I58" s="2"/>
      <c r="J58" s="1"/>
      <c r="K58" s="1"/>
    </row>
    <row r="59" spans="1:11" s="68" customFormat="1" ht="15" customHeight="1" x14ac:dyDescent="0.15">
      <c r="A59" s="35">
        <v>51</v>
      </c>
      <c r="B59" s="36" t="s">
        <v>151</v>
      </c>
      <c r="C59" s="29" t="s">
        <v>152</v>
      </c>
      <c r="D59" s="30">
        <v>2461.1999999999998</v>
      </c>
      <c r="E59" s="31" t="s">
        <v>92</v>
      </c>
      <c r="F59" s="32">
        <v>2002</v>
      </c>
      <c r="G59" s="2"/>
      <c r="H59" s="33"/>
      <c r="I59" s="2"/>
      <c r="J59" s="1"/>
      <c r="K59" s="1"/>
    </row>
    <row r="60" spans="1:11" s="86" customFormat="1" ht="15" customHeight="1" x14ac:dyDescent="0.15">
      <c r="A60" s="35">
        <v>52</v>
      </c>
      <c r="B60" s="36" t="s">
        <v>153</v>
      </c>
      <c r="C60" s="29" t="s">
        <v>154</v>
      </c>
      <c r="D60" s="30">
        <v>1698.7</v>
      </c>
      <c r="E60" s="31" t="s">
        <v>140</v>
      </c>
      <c r="F60" s="32">
        <v>1991</v>
      </c>
      <c r="G60" s="2"/>
      <c r="H60" s="33"/>
      <c r="I60" s="2"/>
      <c r="J60" s="1"/>
      <c r="K60" s="1"/>
    </row>
    <row r="61" spans="1:11" s="89" customFormat="1" ht="15" customHeight="1" x14ac:dyDescent="0.15">
      <c r="A61" s="35">
        <v>53</v>
      </c>
      <c r="B61" s="36" t="s">
        <v>155</v>
      </c>
      <c r="C61" s="29" t="s">
        <v>156</v>
      </c>
      <c r="D61" s="30">
        <v>1701.3</v>
      </c>
      <c r="E61" s="31" t="s">
        <v>45</v>
      </c>
      <c r="F61" s="32">
        <v>1991</v>
      </c>
      <c r="G61" s="2"/>
      <c r="H61" s="33"/>
      <c r="I61" s="2"/>
      <c r="J61" s="1"/>
      <c r="K61" s="1"/>
    </row>
    <row r="62" spans="1:11" s="68" customFormat="1" ht="15" customHeight="1" x14ac:dyDescent="0.15">
      <c r="A62" s="35">
        <v>54</v>
      </c>
      <c r="B62" s="36" t="s">
        <v>157</v>
      </c>
      <c r="C62" s="29" t="s">
        <v>158</v>
      </c>
      <c r="D62" s="30">
        <v>1514.7</v>
      </c>
      <c r="E62" s="31" t="s">
        <v>159</v>
      </c>
      <c r="F62" s="32">
        <v>1991</v>
      </c>
      <c r="G62" s="2"/>
      <c r="H62" s="33"/>
      <c r="I62" s="2"/>
      <c r="J62" s="1"/>
      <c r="K62" s="1"/>
    </row>
    <row r="63" spans="1:11" s="86" customFormat="1" ht="15" customHeight="1" x14ac:dyDescent="0.15">
      <c r="A63" s="91"/>
      <c r="B63" s="92" t="s">
        <v>162</v>
      </c>
      <c r="C63" s="93" t="s">
        <v>160</v>
      </c>
      <c r="D63" s="94">
        <v>1668.7</v>
      </c>
      <c r="E63" s="95" t="s">
        <v>45</v>
      </c>
      <c r="F63" s="96" t="s">
        <v>161</v>
      </c>
      <c r="G63" s="2"/>
      <c r="H63" s="33"/>
      <c r="I63" s="2"/>
    </row>
    <row r="64" spans="1:11" x14ac:dyDescent="0.15">
      <c r="A64" s="97"/>
      <c r="B64" s="97"/>
      <c r="C64" s="98"/>
      <c r="D64" s="99"/>
      <c r="E64" s="100"/>
      <c r="F64" s="100"/>
    </row>
    <row r="65" spans="1:6" x14ac:dyDescent="0.15">
      <c r="A65" s="34"/>
      <c r="B65" s="34"/>
      <c r="C65" s="34"/>
      <c r="D65" s="41"/>
      <c r="E65" s="34"/>
      <c r="F65" s="34"/>
    </row>
    <row r="66" spans="1:6" x14ac:dyDescent="0.15">
      <c r="A66" s="34"/>
      <c r="B66" s="34"/>
      <c r="C66" s="34"/>
      <c r="D66" s="34"/>
      <c r="E66" s="34"/>
      <c r="F66" s="34"/>
    </row>
    <row r="67" spans="1:6" x14ac:dyDescent="0.15">
      <c r="A67" s="34"/>
      <c r="B67" s="34"/>
      <c r="C67" s="34"/>
      <c r="D67" s="41"/>
      <c r="E67" s="34"/>
      <c r="F67" s="34"/>
    </row>
    <row r="68" spans="1:6" x14ac:dyDescent="0.15">
      <c r="A68" s="34"/>
      <c r="B68" s="34"/>
      <c r="C68" s="34"/>
      <c r="D68" s="34"/>
      <c r="E68" s="34"/>
      <c r="F68" s="34"/>
    </row>
    <row r="69" spans="1:6" x14ac:dyDescent="0.15">
      <c r="A69" s="34"/>
      <c r="B69" s="34"/>
      <c r="C69" s="34"/>
      <c r="D69" s="34"/>
      <c r="E69" s="34"/>
      <c r="F69" s="34"/>
    </row>
    <row r="70" spans="1:6" x14ac:dyDescent="0.15">
      <c r="A70" s="34"/>
      <c r="B70" s="34"/>
      <c r="C70" s="34"/>
      <c r="D70" s="34"/>
      <c r="E70" s="34"/>
      <c r="F70" s="34"/>
    </row>
  </sheetData>
  <mergeCells count="1">
    <mergeCell ref="B1:F1"/>
  </mergeCells>
  <phoneticPr fontId="2" type="noConversion"/>
  <printOptions horizontalCentered="1"/>
  <pageMargins left="0.51181102362204722" right="0.35433070866141736" top="0.39370078740157483" bottom="0.39370078740157483" header="0" footer="0"/>
  <pageSetup paperSize="9" scale="80" orientation="portrait" horizontalDpi="4294967293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2022-09-05T10:07:31Z</dcterms:created>
  <dcterms:modified xsi:type="dcterms:W3CDTF">2022-09-05T10:39:56Z</dcterms:modified>
</cp:coreProperties>
</file>