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D:\00.업무추진(2025.09.19. 백업)\사전정보공표\투자심사 결과\"/>
    </mc:Choice>
  </mc:AlternateContent>
  <bookViews>
    <workbookView xWindow="0" yWindow="0" windowWidth="28800" windowHeight="12255" activeTab="10"/>
  </bookViews>
  <sheets>
    <sheet name="2015년" sheetId="1" r:id="rId1"/>
    <sheet name="2016년" sheetId="2" r:id="rId2"/>
    <sheet name="2017년" sheetId="3" r:id="rId3"/>
    <sheet name="2018년" sheetId="4" r:id="rId4"/>
    <sheet name="2019년" sheetId="5" r:id="rId5"/>
    <sheet name="2020년" sheetId="6" r:id="rId6"/>
    <sheet name="2021년" sheetId="8" r:id="rId7"/>
    <sheet name="2022년" sheetId="9" r:id="rId8"/>
    <sheet name="2023년" sheetId="11" r:id="rId9"/>
    <sheet name="2024년" sheetId="12" r:id="rId10"/>
    <sheet name="2025년" sheetId="13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3" l="1"/>
  <c r="G5" i="13"/>
  <c r="H5" i="13"/>
  <c r="I5" i="13"/>
  <c r="J5" i="13"/>
  <c r="K5" i="13"/>
  <c r="L5" i="13"/>
  <c r="E5" i="13"/>
  <c r="E7" i="13"/>
  <c r="E8" i="13"/>
  <c r="E6" i="13" l="1"/>
  <c r="F5" i="12" l="1"/>
  <c r="G5" i="12"/>
  <c r="H5" i="12"/>
  <c r="I5" i="12"/>
  <c r="J5" i="12"/>
  <c r="K5" i="12"/>
  <c r="L5" i="12"/>
  <c r="E8" i="12"/>
  <c r="E9" i="12"/>
  <c r="E10" i="12"/>
  <c r="E11" i="12"/>
  <c r="E5" i="12" l="1"/>
  <c r="E7" i="12" l="1"/>
  <c r="E6" i="12"/>
  <c r="E7" i="11" l="1"/>
  <c r="E8" i="11"/>
  <c r="E9" i="11"/>
  <c r="E6" i="11" l="1"/>
  <c r="E5" i="11" s="1"/>
  <c r="L5" i="11"/>
  <c r="K5" i="11"/>
  <c r="J5" i="11"/>
  <c r="I5" i="11"/>
  <c r="H5" i="11"/>
  <c r="G5" i="11"/>
  <c r="F5" i="11"/>
  <c r="E9" i="9" l="1"/>
  <c r="E10" i="9"/>
  <c r="E11" i="9"/>
  <c r="E12" i="9"/>
  <c r="E8" i="9"/>
  <c r="E7" i="9"/>
  <c r="E6" i="9"/>
  <c r="L5" i="9"/>
  <c r="K5" i="9"/>
  <c r="J5" i="9"/>
  <c r="I5" i="9"/>
  <c r="H5" i="9"/>
  <c r="G5" i="9"/>
  <c r="F5" i="9"/>
  <c r="E5" i="9" l="1"/>
  <c r="F5" i="8"/>
  <c r="G5" i="8"/>
  <c r="H5" i="8"/>
  <c r="I5" i="8"/>
  <c r="J5" i="8"/>
  <c r="K5" i="8"/>
  <c r="L5" i="8"/>
  <c r="E5" i="8"/>
  <c r="E7" i="8"/>
  <c r="E8" i="8"/>
  <c r="E9" i="8"/>
  <c r="E6" i="8"/>
  <c r="E14" i="6" l="1"/>
  <c r="E13" i="6"/>
  <c r="E7" i="6"/>
  <c r="E8" i="6"/>
  <c r="E9" i="6"/>
  <c r="E10" i="6"/>
  <c r="E11" i="6"/>
  <c r="E12" i="6"/>
  <c r="F5" i="6"/>
  <c r="E6" i="6" l="1"/>
  <c r="K5" i="6"/>
  <c r="J5" i="6"/>
  <c r="I5" i="6"/>
  <c r="H5" i="6"/>
  <c r="G5" i="6"/>
  <c r="E5" i="6" l="1"/>
  <c r="K5" i="5"/>
  <c r="J5" i="5"/>
  <c r="I5" i="5"/>
  <c r="H5" i="5"/>
  <c r="G5" i="5"/>
  <c r="F5" i="5"/>
  <c r="I5" i="3"/>
  <c r="E5" i="1"/>
  <c r="H5" i="1"/>
  <c r="I5" i="1"/>
  <c r="K5" i="4"/>
  <c r="J5" i="4"/>
  <c r="I5" i="4"/>
  <c r="H5" i="4"/>
  <c r="G5" i="4"/>
  <c r="F5" i="4"/>
  <c r="K5" i="3"/>
  <c r="J5" i="3"/>
  <c r="H5" i="3"/>
  <c r="G5" i="3"/>
  <c r="F5" i="3"/>
  <c r="E5" i="3"/>
  <c r="K5" i="2"/>
  <c r="J5" i="2"/>
  <c r="I5" i="2"/>
  <c r="H5" i="2"/>
  <c r="G5" i="2"/>
  <c r="F5" i="2"/>
  <c r="K5" i="1"/>
  <c r="J5" i="1"/>
  <c r="G5" i="1"/>
  <c r="F5" i="1"/>
  <c r="E6" i="5"/>
  <c r="E5" i="5" s="1"/>
  <c r="E13" i="5"/>
  <c r="E9" i="4"/>
  <c r="E8" i="4"/>
  <c r="E7" i="4"/>
  <c r="E6" i="4"/>
  <c r="E13" i="2"/>
  <c r="E12" i="2"/>
  <c r="E11" i="2"/>
  <c r="E10" i="2"/>
  <c r="E9" i="2"/>
  <c r="E5" i="4" l="1"/>
  <c r="E5" i="2"/>
</calcChain>
</file>

<file path=xl/sharedStrings.xml><?xml version="1.0" encoding="utf-8"?>
<sst xmlns="http://schemas.openxmlformats.org/spreadsheetml/2006/main" count="550" uniqueCount="302">
  <si>
    <t>지방재정 투자사업 투자심사 결과</t>
    <phoneticPr fontId="4" type="noConversion"/>
  </si>
  <si>
    <t>[2015년]</t>
    <phoneticPr fontId="4" type="noConversion"/>
  </si>
  <si>
    <t>일련
번호</t>
    <phoneticPr fontId="9" type="noConversion"/>
  </si>
  <si>
    <t>사  업  명</t>
  </si>
  <si>
    <t>사업기간</t>
  </si>
  <si>
    <t>사업내용</t>
    <phoneticPr fontId="4" type="noConversion"/>
  </si>
  <si>
    <t>심사
결과</t>
    <phoneticPr fontId="4" type="noConversion"/>
  </si>
  <si>
    <t>담당부서</t>
    <phoneticPr fontId="4" type="noConversion"/>
  </si>
  <si>
    <t>비고</t>
    <phoneticPr fontId="3" type="noConversion"/>
  </si>
  <si>
    <t>계</t>
  </si>
  <si>
    <t>국비</t>
  </si>
  <si>
    <t>지방재정 투자사업 투자심사 결과</t>
    <phoneticPr fontId="4" type="noConversion"/>
  </si>
  <si>
    <t>사업내용</t>
    <phoneticPr fontId="4" type="noConversion"/>
  </si>
  <si>
    <t>심사
결과</t>
    <phoneticPr fontId="4" type="noConversion"/>
  </si>
  <si>
    <t>담당부서</t>
    <phoneticPr fontId="4" type="noConversion"/>
  </si>
  <si>
    <t>비고</t>
    <phoneticPr fontId="3" type="noConversion"/>
  </si>
  <si>
    <t>사업내용</t>
    <phoneticPr fontId="4" type="noConversion"/>
  </si>
  <si>
    <t>담당부서</t>
    <phoneticPr fontId="4" type="noConversion"/>
  </si>
  <si>
    <t>비고</t>
    <phoneticPr fontId="3" type="noConversion"/>
  </si>
  <si>
    <t>[2016년]</t>
    <phoneticPr fontId="4" type="noConversion"/>
  </si>
  <si>
    <t>[2017년]</t>
    <phoneticPr fontId="4" type="noConversion"/>
  </si>
  <si>
    <t>[2018년]</t>
    <phoneticPr fontId="4" type="noConversion"/>
  </si>
  <si>
    <t>[2019년]</t>
    <phoneticPr fontId="4" type="noConversion"/>
  </si>
  <si>
    <t>관교동 486-6 일원 공영주차장 조성</t>
  </si>
  <si>
    <t>2015.3~
2016.7</t>
  </si>
  <si>
    <t>면적 : 1,226.3㎡ 
주차면 : 약100면
(2층 3단 철골조)</t>
    <phoneticPr fontId="4" type="noConversion"/>
  </si>
  <si>
    <t>주안스포츠센터 및 공영주차장 설치 공사</t>
  </si>
  <si>
    <t>2015.6~
2016.12</t>
  </si>
  <si>
    <t>면적:1,884.4㎡
주차면:50면
체육시설(3층)</t>
  </si>
  <si>
    <t>면적 : 886㎡   
주차면 : 30면
(지평식)</t>
    <phoneticPr fontId="4" type="noConversion"/>
  </si>
  <si>
    <t>2016.1~
2016.12</t>
    <phoneticPr fontId="4" type="noConversion"/>
  </si>
  <si>
    <t>교부세</t>
    <phoneticPr fontId="3" type="noConversion"/>
  </si>
  <si>
    <t>시비</t>
    <phoneticPr fontId="4" type="noConversion"/>
  </si>
  <si>
    <t>구비</t>
    <phoneticPr fontId="4" type="noConversion"/>
  </si>
  <si>
    <t>교부금</t>
    <phoneticPr fontId="4" type="noConversion"/>
  </si>
  <si>
    <t>지방채
(민자)</t>
    <phoneticPr fontId="3" type="noConversion"/>
  </si>
  <si>
    <t>주안미디어문화축제</t>
    <phoneticPr fontId="4" type="noConversion"/>
  </si>
  <si>
    <t>2016.1~
2016.10</t>
    <phoneticPr fontId="4" type="noConversion"/>
  </si>
  <si>
    <t>학익동 568-1 일원 공영주차장 조성</t>
    <phoneticPr fontId="4" type="noConversion"/>
  </si>
  <si>
    <t>문학동 364-1 일원 공영주차장 조성</t>
    <phoneticPr fontId="4" type="noConversion"/>
  </si>
  <si>
    <t>면적 : 1,709.2㎡
주차면 : 56면
(자주식)</t>
    <phoneticPr fontId="4" type="noConversion"/>
  </si>
  <si>
    <t>조건부</t>
    <phoneticPr fontId="4" type="noConversion"/>
  </si>
  <si>
    <t>적정</t>
  </si>
  <si>
    <t>적정</t>
    <phoneticPr fontId="4" type="noConversion"/>
  </si>
  <si>
    <t>교통정책과</t>
    <phoneticPr fontId="4" type="noConversion"/>
  </si>
  <si>
    <t>중앙어린이교통공원 교육관 신축</t>
    <phoneticPr fontId="4" type="noConversion"/>
  </si>
  <si>
    <t>2016.1~
2016.12</t>
    <phoneticPr fontId="4" type="noConversion"/>
  </si>
  <si>
    <t>관교동 노인복지관 건립</t>
    <phoneticPr fontId="4" type="noConversion"/>
  </si>
  <si>
    <t>2016.1~
2017.12</t>
    <phoneticPr fontId="4" type="noConversion"/>
  </si>
  <si>
    <t>연면적 : 1,980㎡
(지하1층/지하2층)</t>
    <phoneticPr fontId="4" type="noConversion"/>
  </si>
  <si>
    <t>주안3동 성당 앞 공영주차장 조성</t>
    <phoneticPr fontId="4" type="noConversion"/>
  </si>
  <si>
    <t>남구 보훈회관 건립</t>
    <phoneticPr fontId="4" type="noConversion"/>
  </si>
  <si>
    <t>2017.1~
2017.12</t>
    <phoneticPr fontId="4" type="noConversion"/>
  </si>
  <si>
    <t>연면적:1,000㎡
(지상5층)</t>
    <phoneticPr fontId="4" type="noConversion"/>
  </si>
  <si>
    <t>학익시장 주차장 설치사업</t>
    <phoneticPr fontId="4" type="noConversion"/>
  </si>
  <si>
    <t>2016.4~
2016.12</t>
    <phoneticPr fontId="4" type="noConversion"/>
  </si>
  <si>
    <t>면적:986㎡
주차면:33면</t>
    <phoneticPr fontId="4" type="noConversion"/>
  </si>
  <si>
    <t>도시농업지원센터 조성</t>
    <phoneticPr fontId="4" type="noConversion"/>
  </si>
  <si>
    <t>2016.5~
2019.12</t>
    <phoneticPr fontId="4" type="noConversion"/>
  </si>
  <si>
    <t>연면적:10,366㎡
(센터366㎡/농장10,000㎡)</t>
    <phoneticPr fontId="4" type="noConversion"/>
  </si>
  <si>
    <t>숭의동 129-34번지 일원 공공시설 및 공영주차장 확충사업</t>
    <phoneticPr fontId="4" type="noConversion"/>
  </si>
  <si>
    <t>연면적
- 토지:1,819.1㎡
- 건물:997.2㎡</t>
    <phoneticPr fontId="4" type="noConversion"/>
  </si>
  <si>
    <t>숭의동 131-52번지 공영주차장 확충공사</t>
    <phoneticPr fontId="4" type="noConversion"/>
  </si>
  <si>
    <t>2017.1~
2018.6</t>
    <phoneticPr fontId="4" type="noConversion"/>
  </si>
  <si>
    <t>연면적:1,734.7㎡
주차면:140면</t>
    <phoneticPr fontId="4" type="noConversion"/>
  </si>
  <si>
    <t>장애아전문어린이집 및 육아
종합지원센터 신축</t>
    <phoneticPr fontId="4" type="noConversion"/>
  </si>
  <si>
    <t>2016.12~
2019.02</t>
    <phoneticPr fontId="4" type="noConversion"/>
  </si>
  <si>
    <t>건물연면적:924㎡
(지상4층)</t>
    <phoneticPr fontId="4" type="noConversion"/>
  </si>
  <si>
    <t>용현시장 주변 도로개설(확장)
공사</t>
    <phoneticPr fontId="4" type="noConversion"/>
  </si>
  <si>
    <t>2017.04~
2018.10</t>
    <phoneticPr fontId="4" type="noConversion"/>
  </si>
  <si>
    <t>면적:L=320m, B=10m</t>
    <phoneticPr fontId="4" type="noConversion"/>
  </si>
  <si>
    <t>주안동 263-2번지 공영주차장
확충사업</t>
    <phoneticPr fontId="4" type="noConversion"/>
  </si>
  <si>
    <t>2017.01~
2017.12</t>
    <phoneticPr fontId="4" type="noConversion"/>
  </si>
  <si>
    <t>건물연면적:3,200㎡
(주차면 106면, 4층5단)</t>
    <phoneticPr fontId="4" type="noConversion"/>
  </si>
  <si>
    <t>평생학습관 매입</t>
    <phoneticPr fontId="4" type="noConversion"/>
  </si>
  <si>
    <t>2017.5.~
2017.12.</t>
    <phoneticPr fontId="4" type="noConversion"/>
  </si>
  <si>
    <t>면적:1,497.41㎡
위치 : 남구 소성로 189(학익동) 
(지하1층, 지상1,3,4,5층)</t>
    <phoneticPr fontId="4" type="noConversion"/>
  </si>
  <si>
    <t>경인축 문화역사자산 네트워크 조성사업</t>
    <phoneticPr fontId="4" type="noConversion"/>
  </si>
  <si>
    <t>2017.5.~
2019.12.</t>
    <phoneticPr fontId="4" type="noConversion"/>
  </si>
  <si>
    <t>용현동 617-81 일원 토지금고시장 공영주차장 조성</t>
    <phoneticPr fontId="4" type="noConversion"/>
  </si>
  <si>
    <t>2017.7.~
2018.12.</t>
    <phoneticPr fontId="4" type="noConversion"/>
  </si>
  <si>
    <t>면적:797.6㎡ 
주차면:약25면(지평식)</t>
    <phoneticPr fontId="4" type="noConversion"/>
  </si>
  <si>
    <t>주안7동 행복마을 쉼터 조성</t>
    <phoneticPr fontId="4" type="noConversion"/>
  </si>
  <si>
    <t>2017.4.~
2019.6.</t>
    <phoneticPr fontId="4" type="noConversion"/>
  </si>
  <si>
    <t>면적:1,106㎡</t>
    <phoneticPr fontId="4" type="noConversion"/>
  </si>
  <si>
    <t>용현1.4동 세진빌라 일원 공원(쉼터) 조성</t>
    <phoneticPr fontId="4" type="noConversion"/>
  </si>
  <si>
    <t>2017.6.~
2020.12.</t>
    <phoneticPr fontId="4" type="noConversion"/>
  </si>
  <si>
    <t>면적:3,934㎡</t>
    <phoneticPr fontId="4" type="noConversion"/>
  </si>
  <si>
    <t>도화동 882-1번지 일원 공영주차장 조성</t>
    <phoneticPr fontId="4" type="noConversion"/>
  </si>
  <si>
    <t>2018.1.~
2019.6.</t>
    <phoneticPr fontId="4" type="noConversion"/>
  </si>
  <si>
    <t>경로행사</t>
    <phoneticPr fontId="4" type="noConversion"/>
  </si>
  <si>
    <t>2018.1~
2020.12</t>
    <phoneticPr fontId="4" type="noConversion"/>
  </si>
  <si>
    <t>적정</t>
    <phoneticPr fontId="4" type="noConversion"/>
  </si>
  <si>
    <t>적정</t>
    <phoneticPr fontId="4" type="noConversion"/>
  </si>
  <si>
    <t>적정</t>
    <phoneticPr fontId="4" type="noConversion"/>
  </si>
  <si>
    <t>문화예술과</t>
    <phoneticPr fontId="4" type="noConversion"/>
  </si>
  <si>
    <t>경제지원과</t>
    <phoneticPr fontId="4" type="noConversion"/>
  </si>
  <si>
    <t>공원녹지과</t>
    <phoneticPr fontId="4" type="noConversion"/>
  </si>
  <si>
    <t>노인장애인복지과</t>
    <phoneticPr fontId="4" type="noConversion"/>
  </si>
  <si>
    <t>아트마켓 조성</t>
    <phoneticPr fontId="4" type="noConversion"/>
  </si>
  <si>
    <t>2018.7~
2018.12</t>
    <phoneticPr fontId="4" type="noConversion"/>
  </si>
  <si>
    <t>누(누리고)나(나누는) 동네 만들기</t>
    <phoneticPr fontId="4" type="noConversion"/>
  </si>
  <si>
    <t>2018.5~
2021.4</t>
    <phoneticPr fontId="4" type="noConversion"/>
  </si>
  <si>
    <t>주민참여 행복정원 조성</t>
    <phoneticPr fontId="4" type="noConversion"/>
  </si>
  <si>
    <t>2018.4~
2019.7</t>
    <phoneticPr fontId="4" type="noConversion"/>
  </si>
  <si>
    <t>수인선 유휴부지 도시숲길 조성</t>
    <phoneticPr fontId="4" type="noConversion"/>
  </si>
  <si>
    <t>2018.4~
2020.12</t>
    <phoneticPr fontId="4" type="noConversion"/>
  </si>
  <si>
    <t>도화역 북측구역 주거환경개선사업</t>
    <phoneticPr fontId="4" type="noConversion"/>
  </si>
  <si>
    <t>2019.3~
2021.12</t>
    <phoneticPr fontId="4" type="noConversion"/>
  </si>
  <si>
    <t>2019.03~
2020.06</t>
    <phoneticPr fontId="4" type="noConversion"/>
  </si>
  <si>
    <t>기간 : 2019.03 ~ 2020.06
위치 : 경인로42번길57
규모 : 지상3층(900㎡)증축
내용:지상3층 증축
(다목적체육관 등)</t>
    <phoneticPr fontId="4" type="noConversion"/>
  </si>
  <si>
    <t>용일초 개방형 다목적강당 
증축(신축) 지원</t>
    <phoneticPr fontId="4" type="noConversion"/>
  </si>
  <si>
    <t>2019.07~
2020.06</t>
    <phoneticPr fontId="4" type="noConversion"/>
  </si>
  <si>
    <t>숭의4동 217-2번지 일원 공영주차장 조성</t>
    <phoneticPr fontId="4" type="noConversion"/>
  </si>
  <si>
    <t>2019.08~
2022.06</t>
    <phoneticPr fontId="4" type="noConversion"/>
  </si>
  <si>
    <t>기간 : 2019.08 ~ 2022.06
위치 : 숭의동 217-2번지 일원
규모 : 건축물식 2층3단, 60면, 1,500㎡(연면적)
내용 : 공영주차장 조성</t>
    <phoneticPr fontId="4" type="noConversion"/>
  </si>
  <si>
    <t>수봉공원 
둘레길 조성</t>
    <phoneticPr fontId="4" type="noConversion"/>
  </si>
  <si>
    <t>2020.01~
2020.12</t>
    <phoneticPr fontId="4" type="noConversion"/>
  </si>
  <si>
    <t>재넘이 
공원 조성</t>
    <phoneticPr fontId="4" type="noConversion"/>
  </si>
  <si>
    <t>2019.07~
2021.12</t>
    <phoneticPr fontId="4" type="noConversion"/>
  </si>
  <si>
    <t>숭의초 개방형 다목적강당 증축지원</t>
    <phoneticPr fontId="4" type="noConversion"/>
  </si>
  <si>
    <t>2020-2021</t>
    <phoneticPr fontId="4" type="noConversion"/>
  </si>
  <si>
    <t>건축연면적: 924㎡
(지상 2층)</t>
    <phoneticPr fontId="4" type="noConversion"/>
  </si>
  <si>
    <t>2020년 생생문화재 사업</t>
    <phoneticPr fontId="4" type="noConversion"/>
  </si>
  <si>
    <t>2020.02-2020.11</t>
    <phoneticPr fontId="4" type="noConversion"/>
  </si>
  <si>
    <t>석바위시장
공영주차장 조성사업</t>
    <phoneticPr fontId="4" type="noConversion"/>
  </si>
  <si>
    <t>2018.07-
2019.12</t>
    <phoneticPr fontId="4" type="noConversion"/>
  </si>
  <si>
    <t>적정</t>
    <phoneticPr fontId="4" type="noConversion"/>
  </si>
  <si>
    <t>평생학습과</t>
    <phoneticPr fontId="4" type="noConversion"/>
  </si>
  <si>
    <t>공원녹지과</t>
    <phoneticPr fontId="4" type="noConversion"/>
  </si>
  <si>
    <t>도시재생과</t>
    <phoneticPr fontId="4" type="noConversion"/>
  </si>
  <si>
    <t>재  원  조  달  계  획 (백만원)</t>
    <phoneticPr fontId="9" type="noConversion"/>
  </si>
  <si>
    <t>문화예술과</t>
    <phoneticPr fontId="4" type="noConversion"/>
  </si>
  <si>
    <t>주안미디어축제 1식
(개막식, 폐막식, 행사설비 등)</t>
    <phoneticPr fontId="4" type="noConversion"/>
  </si>
  <si>
    <t>기초생활
보장과</t>
    <phoneticPr fontId="4" type="noConversion"/>
  </si>
  <si>
    <t>보육정책과</t>
    <phoneticPr fontId="4" type="noConversion"/>
  </si>
  <si>
    <t>건설과</t>
    <phoneticPr fontId="4" type="noConversion"/>
  </si>
  <si>
    <t>연면적 : 660㎡
사업위치 : 문화로 22
              (관교동 12번지) 
               3층, 1층 필로티</t>
    <phoneticPr fontId="4" type="noConversion"/>
  </si>
  <si>
    <t>평생학습과</t>
    <phoneticPr fontId="4" type="noConversion"/>
  </si>
  <si>
    <t>교통정책과</t>
    <phoneticPr fontId="4" type="noConversion"/>
  </si>
  <si>
    <t>노인장애인복지과</t>
    <phoneticPr fontId="4" type="noConversion"/>
  </si>
  <si>
    <t>도시정비과</t>
    <phoneticPr fontId="4" type="noConversion"/>
  </si>
  <si>
    <t>사업면적 : 997.4㎡
(3층4단 주차타워)
주차대수 76면</t>
    <phoneticPr fontId="4" type="noConversion"/>
  </si>
  <si>
    <t>도시정비과</t>
    <phoneticPr fontId="4" type="noConversion"/>
  </si>
  <si>
    <t>체육진흥과</t>
    <phoneticPr fontId="4" type="noConversion"/>
  </si>
  <si>
    <t>평생학습과</t>
    <phoneticPr fontId="4" type="noConversion"/>
  </si>
  <si>
    <t>면적 : 1,653㎡
주차면 : 50면
사업위치 
: 주안3동 866-118번지 일원</t>
    <phoneticPr fontId="4" type="noConversion"/>
  </si>
  <si>
    <t>사업위치 : 관내 21개 동
시행근거 : 노인복지법 제6조</t>
    <phoneticPr fontId="4" type="noConversion"/>
  </si>
  <si>
    <t>면적:800.2㎡
주차면:24면 지평식
사업위치 
: 도화동 882-1번지 일원
  (도화동 882-1 ~ 882-7)</t>
    <phoneticPr fontId="4" type="noConversion"/>
  </si>
  <si>
    <t>사업내용 : 제물포역, 동인천역, 
부평역, 부천역, 송내역 등 5개 
경인철도 주변지역 문화역사자산 
네트워크 사업</t>
    <phoneticPr fontId="4" type="noConversion"/>
  </si>
  <si>
    <t>- 시행근거 
: 도시농업의 육성 및 지원에 
  관한 법률 제3조 제1항
- 사업위치 : 숭의동 33-236번지
- 사업기간 : 2018.4월~2019.7월</t>
    <phoneticPr fontId="4" type="noConversion"/>
  </si>
  <si>
    <t>- 시행근거 
: 산림자원의 조성 및 관리에 
  관한 법률 제20조
- 사업위치 
: 용현동 536번지 일원
- 사업기간 
: 2018.4월~2020.12월</t>
    <phoneticPr fontId="4" type="noConversion"/>
  </si>
  <si>
    <t>- 시행근거 
: 관광진흥법 제48조 제4항
- 사업위치 
: 제물포역 북광장 일대
- 사업기간
: 2018.7월~2018.12월</t>
    <phoneticPr fontId="4" type="noConversion"/>
  </si>
  <si>
    <t>- 시행근거 
: 도시및주거환경정비법 제23조
  제1항
- 사업위치 
: 도화2,3동 106-4번지 일원
- 사업기간  
: 2019.3월～2021.12월</t>
    <phoneticPr fontId="4" type="noConversion"/>
  </si>
  <si>
    <t>기간 : 2019.07 ~ 2020.06
위치 : 인천용일초등학교
규모 : 지상2층(연면적 828㎡)
내용 : 개방형 다목적강당
         증축(신축)지원</t>
    <phoneticPr fontId="4" type="noConversion"/>
  </si>
  <si>
    <t>미추홀구 국민체육센터 증축공사</t>
    <phoneticPr fontId="4" type="noConversion"/>
  </si>
  <si>
    <t>기간 : 2020.01 ~ 2020.12
위치 : 수봉공원 주변 일원 도로
규모 : 둘레길 4㎞
내용 : 둘레길 조성</t>
    <phoneticPr fontId="4" type="noConversion"/>
  </si>
  <si>
    <t>기간 : 2019.07 ~ 2021.12
위치 : 미추홀구 학익동 
         336-17번지 일원
규모 : 전체 12,069㎡
        (미조성 1,882㎡)
내용 : 미조성 공원 보상 및 조성, 
        공원정비 등</t>
    <phoneticPr fontId="4" type="noConversion"/>
  </si>
  <si>
    <t>문화유산 활용 프로그램 
16회 운영</t>
    <phoneticPr fontId="4" type="noConversion"/>
  </si>
  <si>
    <t>합     계</t>
    <phoneticPr fontId="3" type="noConversion"/>
  </si>
  <si>
    <t>- 시행근거 
: 도시및주거환경정비법 제23조 
  제1항
- 사업위치 
: 도화2,3동 886번지 일원
- 사업기간 : 2018.5월~2021.4월</t>
    <phoneticPr fontId="4" type="noConversion"/>
  </si>
  <si>
    <t>합     계</t>
    <phoneticPr fontId="3" type="noConversion"/>
  </si>
  <si>
    <t>합     계</t>
    <phoneticPr fontId="3" type="noConversion"/>
  </si>
  <si>
    <t>[2020년]</t>
    <phoneticPr fontId="4" type="noConversion"/>
  </si>
  <si>
    <t>주안동 499-5 쉼터 조성</t>
    <phoneticPr fontId="4" type="noConversion"/>
  </si>
  <si>
    <t>숭의1·3동 129-34번지 일원 부지매입</t>
    <phoneticPr fontId="4" type="noConversion"/>
  </si>
  <si>
    <t>주안3동 866-118번지 공영주차장 조성</t>
    <phoneticPr fontId="4" type="noConversion"/>
  </si>
  <si>
    <t>용일사거리 남동측구역 주거환경개선사업</t>
    <phoneticPr fontId="4" type="noConversion"/>
  </si>
  <si>
    <t>용현5구역 주거환경개선사업</t>
    <phoneticPr fontId="4" type="noConversion"/>
  </si>
  <si>
    <t>문학지하차도 방음터널 설치공사</t>
    <phoneticPr fontId="4" type="noConversion"/>
  </si>
  <si>
    <t>경로행사</t>
    <phoneticPr fontId="4" type="noConversion"/>
  </si>
  <si>
    <t>주안미디어영상축제</t>
    <phoneticPr fontId="4" type="noConversion"/>
  </si>
  <si>
    <t>숭의4동 217-2번지 일원 공영주차장 조성사업</t>
    <phoneticPr fontId="4" type="noConversion"/>
  </si>
  <si>
    <t>2020.04. ~ 
2021.12.</t>
    <phoneticPr fontId="4" type="noConversion"/>
  </si>
  <si>
    <t>2016.05.~
2023.12.</t>
    <phoneticPr fontId="4" type="noConversion"/>
  </si>
  <si>
    <t>2016.01.~
2020.12.</t>
    <phoneticPr fontId="4" type="noConversion"/>
  </si>
  <si>
    <t>2020.3.~
2022.12.</t>
    <phoneticPr fontId="4" type="noConversion"/>
  </si>
  <si>
    <t>2020.6.~
2022.12.</t>
    <phoneticPr fontId="4" type="noConversion"/>
  </si>
  <si>
    <t>2021.1.~
2022.06.</t>
    <phoneticPr fontId="4" type="noConversion"/>
  </si>
  <si>
    <t>2019.1.~
2021.12.</t>
    <phoneticPr fontId="4" type="noConversion"/>
  </si>
  <si>
    <t>2021.10.</t>
    <phoneticPr fontId="4" type="noConversion"/>
  </si>
  <si>
    <t>2021.1.~
2021.11.</t>
    <phoneticPr fontId="4" type="noConversion"/>
  </si>
  <si>
    <t>기간: 2020.4~2021.12.
위치: 주안동499-5
규모: 848.9㎡
내용: 보상 및 쉼터조성</t>
    <phoneticPr fontId="3" type="noConversion"/>
  </si>
  <si>
    <t>기간: 2016.5~2023.12.
위치: 숭의동129-34번지 외 
        1필지(129-38)
토지: 1,819.1㎡(주차면수 43면)
건물: 997.42㎡(지상3층)</t>
    <phoneticPr fontId="3" type="noConversion"/>
  </si>
  <si>
    <t>기간: 2016.1~2020.12.
위치: 주안동866-118
면적: 1,6701㎡
주차면: 48면</t>
    <phoneticPr fontId="3" type="noConversion"/>
  </si>
  <si>
    <t>기간:2020.1~2022.12.
위치: 한나루로490번길 일원
내용: 재활용정가장을 통한 
        골목길 개선</t>
    <phoneticPr fontId="3" type="noConversion"/>
  </si>
  <si>
    <t>기간: 2020.6~2022.12.
위치: 수봉로130번길 일원
내용: 노후주거지 정비 및 
        문화복지센터 설립</t>
    <phoneticPr fontId="3" type="noConversion"/>
  </si>
  <si>
    <t>기간: 2021.1~2022.06.
위치: 학익동 52-15번지 일원
내용: 경량방음터널 1식</t>
    <phoneticPr fontId="3" type="noConversion"/>
  </si>
  <si>
    <t>기간: 매년 10월경
위치: 관내 21개동
내용: 미추홀구 관내 21개동 
        동별 경로행사 개최</t>
    <phoneticPr fontId="3" type="noConversion"/>
  </si>
  <si>
    <t>기간: 매년 1월~11월
위치: 옛 시민회관쉼터, 미추홀
        대로 등 주안동 일원
내용: 축제,공연,주민참여, 체험</t>
    <phoneticPr fontId="3" type="noConversion"/>
  </si>
  <si>
    <t>기간: 2019.1~2021.12.
위치: 숭의동217-2번지 일원
면적: 839㎡
주차면: 43면</t>
    <phoneticPr fontId="3" type="noConversion"/>
  </si>
  <si>
    <t>공원녹지과</t>
    <phoneticPr fontId="4" type="noConversion"/>
  </si>
  <si>
    <t>교통정책과</t>
    <phoneticPr fontId="4" type="noConversion"/>
  </si>
  <si>
    <t>도시정비과</t>
    <phoneticPr fontId="4" type="noConversion"/>
  </si>
  <si>
    <t>문화예술과</t>
    <phoneticPr fontId="4" type="noConversion"/>
  </si>
  <si>
    <t>노인장애인
복지과</t>
    <phoneticPr fontId="4" type="noConversion"/>
  </si>
  <si>
    <t>적정</t>
    <phoneticPr fontId="4" type="noConversion"/>
  </si>
  <si>
    <t>조건부</t>
    <phoneticPr fontId="4" type="noConversion"/>
  </si>
  <si>
    <t>사업명</t>
    <phoneticPr fontId="3" type="noConversion"/>
  </si>
  <si>
    <t>사업기간</t>
    <phoneticPr fontId="3" type="noConversion"/>
  </si>
  <si>
    <t>사업내용</t>
    <phoneticPr fontId="3" type="noConversion"/>
  </si>
  <si>
    <t>계</t>
    <phoneticPr fontId="3" type="noConversion"/>
  </si>
  <si>
    <t>국비</t>
    <phoneticPr fontId="3" type="noConversion"/>
  </si>
  <si>
    <t>시비</t>
    <phoneticPr fontId="3" type="noConversion"/>
  </si>
  <si>
    <t>구비</t>
    <phoneticPr fontId="3" type="noConversion"/>
  </si>
  <si>
    <t>교부금</t>
    <phoneticPr fontId="3" type="noConversion"/>
  </si>
  <si>
    <t>심사결과</t>
    <phoneticPr fontId="3" type="noConversion"/>
  </si>
  <si>
    <t>담당부서</t>
    <phoneticPr fontId="3" type="noConversion"/>
  </si>
  <si>
    <t>재원조달계획(백만원)</t>
    <phoneticPr fontId="3" type="noConversion"/>
  </si>
  <si>
    <t>[2021년]</t>
    <phoneticPr fontId="3" type="noConversion"/>
  </si>
  <si>
    <t>지방재정 투자사업 투자심사 결과</t>
    <phoneticPr fontId="3" type="noConversion"/>
  </si>
  <si>
    <t>조건부</t>
    <phoneticPr fontId="3" type="noConversion"/>
  </si>
  <si>
    <t>적정</t>
    <phoneticPr fontId="3" type="noConversion"/>
  </si>
  <si>
    <t>문화예술과</t>
    <phoneticPr fontId="3" type="noConversion"/>
  </si>
  <si>
    <t>평생학습과</t>
    <phoneticPr fontId="3" type="noConversion"/>
  </si>
  <si>
    <t>기타</t>
    <phoneticPr fontId="3" type="noConversion"/>
  </si>
  <si>
    <t>합계</t>
    <phoneticPr fontId="3" type="noConversion"/>
  </si>
  <si>
    <t>일련
번호</t>
    <phoneticPr fontId="3" type="noConversion"/>
  </si>
  <si>
    <t>2021.4. ~ 
2021.9.</t>
    <phoneticPr fontId="3" type="noConversion"/>
  </si>
  <si>
    <t>2021.6. ~ 
2021.10.</t>
    <phoneticPr fontId="3" type="noConversion"/>
  </si>
  <si>
    <t>2021.5. ~ 
2023.7.</t>
    <phoneticPr fontId="3" type="noConversion"/>
  </si>
  <si>
    <t>ㆍ기간: 2021.8.28~29.(2일)
ㆍ위치: 수봉산 일대 전역
ㆍ내용
  - 기념식, 공연, 전시회
  - 물놀이장 체험, 이벤트 등</t>
  </si>
  <si>
    <t>ㆍ기간: 2021.10월 예정 (1일)
ㆍ위치: 용정공원로 및 원도사터 조형물
          (용현동 627-74일원)
ㆍ내용
  - 원도사제 재현행사 및 축하공연
  - 문학산 역사탐방 등</t>
  </si>
  <si>
    <t>ㆍ기간: 2021.6월~2021.10월
ㆍ위치
  - 인천도호부관아, 인천향교, 문학산
ㆍ내용
  - 미추홀 역사탐방 투어
  - 투어프로그램 운영 등</t>
  </si>
  <si>
    <t>ㆍ기간: 2021.5월~2023.7월
ㆍ규모: 828㎡
   - 1층: 필로티, 2층: 강당</t>
  </si>
  <si>
    <t>수봉산 드림프로젝트
페스티벌</t>
    <phoneticPr fontId="3" type="noConversion"/>
  </si>
  <si>
    <t>2021년 원도사제 사업</t>
    <phoneticPr fontId="3" type="noConversion"/>
  </si>
  <si>
    <t>미추홀구 역사 탐방 
투어 운영</t>
    <phoneticPr fontId="3" type="noConversion"/>
  </si>
  <si>
    <t>용현남초 개방형
다목적강당 증축지원</t>
    <phoneticPr fontId="3" type="noConversion"/>
  </si>
  <si>
    <t>[2022년]</t>
    <phoneticPr fontId="3" type="noConversion"/>
  </si>
  <si>
    <t>문학동메아리마을
주거환경개선사업</t>
  </si>
  <si>
    <t>인천대중예술고개방형다목적강당지원</t>
  </si>
  <si>
    <t>인주초등학교개방형다목적강당증축지원</t>
  </si>
  <si>
    <t>주안3동분회
경로당 신축</t>
  </si>
  <si>
    <t>용현초등학교
일원지중화사업</t>
  </si>
  <si>
    <t>생생문화재</t>
  </si>
  <si>
    <t>미추홀기
전국사격대회</t>
  </si>
  <si>
    <t>2022.1 ~ 2024.12</t>
  </si>
  <si>
    <t>2021.7 ~ 2024.4</t>
  </si>
  <si>
    <t>2022.5 ~ 2024.4</t>
  </si>
  <si>
    <t>2022.9 ~ 2024.10</t>
  </si>
  <si>
    <t>2023.1 ~ 2024.12.</t>
  </si>
  <si>
    <t>2023.2 ~ 2023.12</t>
  </si>
  <si>
    <t>2023.3 ~ 2023.5</t>
  </si>
  <si>
    <t>ㆍ기간: 2022~2024
ㆍ위치: 소성로 일원
ㆍ내용
  - 주민공동이용시설 및 기반시설 조성
  - 주거환경개선을 위한 마을특화사업</t>
  </si>
  <si>
    <t xml:space="preserve">
ㆍ기간: ‘21.07.∼24.04.
ㆍ규모: 3층 (828㎡)
  1~2층(남부교육지원청진행)
ㆍ장소: 인천대중예술고 
ㆍ내용: 개방형다목적강당
</t>
  </si>
  <si>
    <t>ㆍ기간: ‘22.05.∼24.04.
ㆍ규모: 2층 (768㎡)
  1층(남부지원교육청진행)
ㆍ장소: 인천인주초등학교
ㆍ내용: 개방형다목적강당</t>
  </si>
  <si>
    <t>ㆍ기간: ‘22.09.∼24.10.
ㆍ규모: 지상3층(연면적480㎡)
  (대지300㎡,건축면적180㎡)
ㆍ장소: 주안동868-15번지
ㆍ내용: 방,프로그램실,
        개방형경로당</t>
  </si>
  <si>
    <t>ㆍ기간: ‘23.01.∼24.12.
ㆍ규모: L=400m,철거 32본
  (한전주18본,통신주14본)
ㆍ장소: 낙섬동로83
       (용현초일원)
ㆍ내용: 용현초일원지중화사업</t>
  </si>
  <si>
    <t>ㆍ기간: ‘23.02.∼23.12
ㆍ장소: 문학산 일원
 - 인천도호부관아:매소홀로553
 - 문학산성: 문학동164-69
ㆍ내용: 역사탐방, 스토리텔링 체험프로그램</t>
  </si>
  <si>
    <t>ㆍ기간: ‘23.03.~05월중(5일예정)
ㆍ장소: 옥련국제사격장
  (연수구 독배로 172번길 142)
ㆍ내용: 초·중·등부,고등부, 대학부, 일반부</t>
  </si>
  <si>
    <t>조건부</t>
  </si>
  <si>
    <t>시민공동체과</t>
    <phoneticPr fontId="3" type="noConversion"/>
  </si>
  <si>
    <t>건설과</t>
    <phoneticPr fontId="3" type="noConversion"/>
  </si>
  <si>
    <t>체육진흥과</t>
    <phoneticPr fontId="3" type="noConversion"/>
  </si>
  <si>
    <t>노인장애인
복지과</t>
    <phoneticPr fontId="3" type="noConversion"/>
  </si>
  <si>
    <t>[2023년]</t>
    <phoneticPr fontId="3" type="noConversion"/>
  </si>
  <si>
    <t>경로행사</t>
    <phoneticPr fontId="3" type="noConversion"/>
  </si>
  <si>
    <t>매년 10월경</t>
    <phoneticPr fontId="3" type="noConversion"/>
  </si>
  <si>
    <t>ㆍ기간: 매년 10월경
ㆍ위치: 관내 21개동
ㆍ내용: 미추홀구 관내 21개동 동별 경로행사 개최</t>
    <phoneticPr fontId="3" type="noConversion"/>
  </si>
  <si>
    <t>미추홀 미디어 문화축제</t>
    <phoneticPr fontId="3" type="noConversion"/>
  </si>
  <si>
    <t>수봉산 페스티벌</t>
    <phoneticPr fontId="3" type="noConversion"/>
  </si>
  <si>
    <t>인천 원도사제</t>
    <phoneticPr fontId="3" type="noConversion"/>
  </si>
  <si>
    <t>매년 9월</t>
    <phoneticPr fontId="3" type="noConversion"/>
  </si>
  <si>
    <t>매년 4월</t>
    <phoneticPr fontId="3" type="noConversion"/>
  </si>
  <si>
    <t>ㆍ기간: 매년 9월
ㆍ장소: 주안동 일원
ㆍ내용: 특별공연, 주민참여, 문화체험 등</t>
    <phoneticPr fontId="3" type="noConversion"/>
  </si>
  <si>
    <t>ㆍ기간: 매년 4월
ㆍ장소: 수봉산 일원
ㆍ내용: 예술인 공연, 야외 전시, 주민참여 프로그램 운영</t>
    <phoneticPr fontId="3" type="noConversion"/>
  </si>
  <si>
    <t>ㆍ기간: 매년 10월
ㆍ장소: 용현동 675 일원
ㆍ내용: 원도사제 재현, 축하공연 등</t>
    <phoneticPr fontId="3" type="noConversion"/>
  </si>
  <si>
    <t>미추홀기 전국사격대회</t>
    <phoneticPr fontId="3" type="noConversion"/>
  </si>
  <si>
    <t>매년 5월</t>
    <phoneticPr fontId="3" type="noConversion"/>
  </si>
  <si>
    <t>민자 
50백만원</t>
    <phoneticPr fontId="3" type="noConversion"/>
  </si>
  <si>
    <t>주염골마을 행복마을 가꿈사업</t>
    <phoneticPr fontId="3" type="noConversion"/>
  </si>
  <si>
    <t>ㆍ기간: 2024.1. ~ 2026.12.
ㆍ위치: 주안동 18-5번지 일원
ㆍ규모: 14,500㎡
  - 주차장: 200㎡
  - 기반시설 정비</t>
    <phoneticPr fontId="4" type="noConversion"/>
  </si>
  <si>
    <t>도시정비과</t>
    <phoneticPr fontId="3" type="noConversion"/>
  </si>
  <si>
    <t>[2024년]</t>
    <phoneticPr fontId="3" type="noConversion"/>
  </si>
  <si>
    <t>2024.1.~
2026.12.</t>
    <phoneticPr fontId="3" type="noConversion"/>
  </si>
  <si>
    <t>수봉공원 스카이워크 조성</t>
    <phoneticPr fontId="3" type="noConversion"/>
  </si>
  <si>
    <t>도화2,3동 1005-1번지 공영주차장 조성</t>
    <phoneticPr fontId="3" type="noConversion"/>
  </si>
  <si>
    <t>용현2동 비랑마을 행복마을 가꿈사업</t>
    <phoneticPr fontId="3" type="noConversion"/>
  </si>
  <si>
    <t>학익1동 행복마을 가꿈사업</t>
    <phoneticPr fontId="3" type="noConversion"/>
  </si>
  <si>
    <t>2023. 3. ~ 2025. 12.</t>
    <phoneticPr fontId="3" type="noConversion"/>
  </si>
  <si>
    <t>2025. 1. ~ 2025. 12.</t>
    <phoneticPr fontId="3" type="noConversion"/>
  </si>
  <si>
    <t>2024.10. ~ 2026.12.</t>
    <phoneticPr fontId="3" type="noConversion"/>
  </si>
  <si>
    <t>ㆍ위치: 수봉공원 정상부 일원(주안동 660-241번지 일원)
ㆍ 규모
  - 길이: 480m
  - 면적: 1,207.08㎡
  - 동선폭: 1.8m
  - 높이: 4.5m ~ 19.5m</t>
    <phoneticPr fontId="4" type="noConversion"/>
  </si>
  <si>
    <t>ㆍ 위치: 도화2,3동 1005-1번지
ㆍ 규모
  - 부지면적: 969.5㎡
  - 주차면적: 30면(지평식)</t>
    <phoneticPr fontId="4" type="noConversion"/>
  </si>
  <si>
    <t>ㆍ 위치: 용현동 556-59번지 일원
ㆍ 규모: 9,400㎡
  - 주민공동이용시설 조성 및 기반시설 정비 등</t>
    <phoneticPr fontId="4" type="noConversion"/>
  </si>
  <si>
    <t>ㆍ 위치: 학익동 675번지 일원
ㆍ 규모: 15,000㎡
  - 주민공동이용시설 조성 및 기반시설 정비 등</t>
    <phoneticPr fontId="4" type="noConversion"/>
  </si>
  <si>
    <t>ㆍ기간: 매년 5월
ㆍ장소: 인천옥련국제사격장(연수구 독배로172번길 142)
ㆍ내용
  - 14개 종목 83개 부(중등부~일반부) 사격대회 개최</t>
    <phoneticPr fontId="3" type="noConversion"/>
  </si>
  <si>
    <t>공원녹지과</t>
    <phoneticPr fontId="3" type="noConversion"/>
  </si>
  <si>
    <t>교통행정과</t>
    <phoneticPr fontId="3" type="noConversion"/>
  </si>
  <si>
    <t>[2025년]</t>
    <phoneticPr fontId="3" type="noConversion"/>
  </si>
  <si>
    <t>인천비즈니스고 일원 지중화 사업</t>
    <phoneticPr fontId="3" type="noConversion"/>
  </si>
  <si>
    <t>기타
(한전 및 통신사)</t>
    <phoneticPr fontId="3" type="noConversion"/>
  </si>
  <si>
    <t>2025. 1. ~ 2027. 12.</t>
    <phoneticPr fontId="3" type="noConversion"/>
  </si>
  <si>
    <t>ㆍ위치: 장고개로 31 인천비즈니스고 일원
ㆍ규모: L=450m, 한전주 철거 15본</t>
    <phoneticPr fontId="3" type="noConversion"/>
  </si>
  <si>
    <t>미추홀기 전국사격대회</t>
  </si>
  <si>
    <t>주안7동 1431-2번지 일원 공영주차장 조성</t>
  </si>
  <si>
    <t>매년 4, 5월중 7일</t>
    <phoneticPr fontId="4" type="noConversion"/>
  </si>
  <si>
    <t>2026. 1. ~ 12.</t>
    <phoneticPr fontId="4" type="noConversion"/>
  </si>
  <si>
    <t>ㆍ위치: 인천옥련국제사격장(연수구 독배로172번길 142)
ㆍ내용
  - 14개 종목 83개 부(중등부~일반부) 사격 대회 개최</t>
  </si>
  <si>
    <t>ㆍ위치: 주안7동 1431-2번지 일원
ㆍ규모
  - 부지면적: 682.7㎡
  - 주차면적: 22면(지평식)</t>
  </si>
  <si>
    <t>체육생활과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</si>
</sst>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16"/>
      <color rgb="FF0000FF"/>
      <name val="맑은 고딕"/>
      <family val="3"/>
      <charset val="129"/>
      <scheme val="major"/>
    </font>
    <font>
      <b/>
      <sz val="24"/>
      <name val="돋움"/>
      <family val="3"/>
      <charset val="129"/>
    </font>
    <font>
      <b/>
      <sz val="9"/>
      <color indexed="8"/>
      <name val="맑은 고딕"/>
      <family val="3"/>
      <charset val="129"/>
      <scheme val="major"/>
    </font>
    <font>
      <b/>
      <sz val="22"/>
      <name val="돋움"/>
      <family val="3"/>
      <charset val="129"/>
    </font>
    <font>
      <b/>
      <sz val="9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9"/>
      <color rgb="FF0000FF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0"/>
      <name val="굴림체"/>
      <family val="3"/>
      <charset val="129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8"/>
      <color theme="8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10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shrinkToFit="1"/>
    </xf>
    <xf numFmtId="0" fontId="13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shrinkToFit="1"/>
    </xf>
    <xf numFmtId="41" fontId="13" fillId="0" borderId="1" xfId="0" applyNumberFormat="1" applyFont="1" applyFill="1" applyBorder="1" applyAlignment="1">
      <alignment horizontal="right" vertical="center" shrinkToFi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>
      <alignment vertical="center"/>
    </xf>
    <xf numFmtId="0" fontId="12" fillId="3" borderId="1" xfId="0" applyNumberFormat="1" applyFont="1" applyFill="1" applyBorder="1" applyAlignment="1">
      <alignment horizontal="center" vertical="center"/>
    </xf>
    <xf numFmtId="0" fontId="12" fillId="3" borderId="1" xfId="0" applyNumberFormat="1" applyFont="1" applyFill="1" applyBorder="1" applyAlignment="1">
      <alignment horizontal="left" vertical="center" wrapText="1"/>
    </xf>
    <xf numFmtId="0" fontId="12" fillId="3" borderId="1" xfId="0" applyNumberFormat="1" applyFont="1" applyFill="1" applyBorder="1" applyAlignment="1">
      <alignment horizontal="center" vertical="center" wrapText="1"/>
    </xf>
    <xf numFmtId="41" fontId="12" fillId="3" borderId="1" xfId="1" applyFont="1" applyFill="1" applyBorder="1" applyAlignment="1">
      <alignment horizontal="center" vertical="center" shrinkToFit="1"/>
    </xf>
    <xf numFmtId="41" fontId="12" fillId="3" borderId="1" xfId="1" applyFont="1" applyFill="1" applyBorder="1" applyAlignment="1">
      <alignment horizontal="center" vertical="center"/>
    </xf>
    <xf numFmtId="0" fontId="12" fillId="3" borderId="1" xfId="1" applyNumberFormat="1" applyFont="1" applyFill="1" applyBorder="1" applyAlignment="1">
      <alignment horizontal="center" vertical="center" wrapText="1"/>
    </xf>
    <xf numFmtId="0" fontId="15" fillId="3" borderId="1" xfId="0" applyFont="1" applyFill="1" applyBorder="1">
      <alignment vertical="center"/>
    </xf>
    <xf numFmtId="0" fontId="12" fillId="0" borderId="1" xfId="0" applyFont="1" applyBorder="1">
      <alignment vertical="center"/>
    </xf>
    <xf numFmtId="0" fontId="15" fillId="3" borderId="1" xfId="0" applyNumberFormat="1" applyFont="1" applyFill="1" applyBorder="1" applyAlignment="1">
      <alignment horizontal="center" vertical="center"/>
    </xf>
    <xf numFmtId="0" fontId="15" fillId="3" borderId="1" xfId="0" applyNumberFormat="1" applyFont="1" applyFill="1" applyBorder="1" applyAlignment="1">
      <alignment horizontal="left" vertical="center" wrapText="1"/>
    </xf>
    <xf numFmtId="41" fontId="15" fillId="3" borderId="1" xfId="1" applyFont="1" applyFill="1" applyBorder="1" applyAlignment="1">
      <alignment horizontal="center" vertical="center"/>
    </xf>
    <xf numFmtId="0" fontId="15" fillId="3" borderId="1" xfId="0" applyNumberFormat="1" applyFont="1" applyFill="1" applyBorder="1" applyAlignment="1">
      <alignment horizontal="center" vertical="center" wrapText="1"/>
    </xf>
    <xf numFmtId="41" fontId="15" fillId="3" borderId="1" xfId="1" applyFont="1" applyFill="1" applyBorder="1" applyAlignment="1">
      <alignment horizontal="center" vertical="center" shrinkToFit="1"/>
    </xf>
    <xf numFmtId="0" fontId="15" fillId="3" borderId="1" xfId="1" applyNumberFormat="1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9" fontId="12" fillId="3" borderId="1" xfId="0" applyNumberFormat="1" applyFont="1" applyFill="1" applyBorder="1" applyAlignment="1">
      <alignment horizontal="center" vertical="center" wrapText="1"/>
    </xf>
    <xf numFmtId="49" fontId="12" fillId="3" borderId="1" xfId="0" applyNumberFormat="1" applyFont="1" applyFill="1" applyBorder="1" applyAlignment="1">
      <alignment vertical="center" wrapText="1"/>
    </xf>
    <xf numFmtId="0" fontId="12" fillId="3" borderId="1" xfId="0" applyFont="1" applyFill="1" applyBorder="1" applyAlignment="1">
      <alignment horizontal="left" vertical="center" wrapText="1"/>
    </xf>
    <xf numFmtId="41" fontId="12" fillId="3" borderId="1" xfId="1" applyFont="1" applyFill="1" applyBorder="1" applyAlignment="1">
      <alignment horizontal="right" vertical="center"/>
    </xf>
    <xf numFmtId="0" fontId="15" fillId="3" borderId="1" xfId="0" quotePrefix="1" applyNumberFormat="1" applyFont="1" applyFill="1" applyBorder="1" applyAlignment="1">
      <alignment horizontal="left" vertical="center" wrapText="1"/>
    </xf>
    <xf numFmtId="0" fontId="12" fillId="3" borderId="1" xfId="0" quotePrefix="1" applyNumberFormat="1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41" fontId="16" fillId="0" borderId="1" xfId="1" applyFont="1" applyBorder="1" applyAlignment="1">
      <alignment horizontal="right" vertical="center"/>
    </xf>
    <xf numFmtId="41" fontId="16" fillId="0" borderId="4" xfId="1" applyFont="1" applyBorder="1" applyAlignment="1">
      <alignment horizontal="right" vertical="center"/>
    </xf>
    <xf numFmtId="41" fontId="16" fillId="0" borderId="1" xfId="1" applyFont="1" applyBorder="1" applyAlignment="1">
      <alignment vertical="center" shrinkToFit="1"/>
    </xf>
    <xf numFmtId="41" fontId="16" fillId="0" borderId="4" xfId="1" applyFont="1" applyBorder="1" applyAlignment="1">
      <alignment vertical="center" shrinkToFit="1"/>
    </xf>
    <xf numFmtId="0" fontId="17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41" fontId="17" fillId="5" borderId="1" xfId="0" applyNumberFormat="1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center" wrapText="1"/>
    </xf>
    <xf numFmtId="41" fontId="18" fillId="0" borderId="1" xfId="1" applyFont="1" applyBorder="1">
      <alignment vertical="center"/>
    </xf>
    <xf numFmtId="0" fontId="19" fillId="0" borderId="0" xfId="0" applyFont="1">
      <alignment vertical="center"/>
    </xf>
    <xf numFmtId="0" fontId="17" fillId="4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49" fontId="21" fillId="0" borderId="1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Border="1" applyAlignment="1">
      <alignment horizontal="center" vertical="center" wrapText="1"/>
    </xf>
    <xf numFmtId="49" fontId="21" fillId="0" borderId="8" xfId="0" applyNumberFormat="1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41" fontId="21" fillId="0" borderId="1" xfId="0" applyNumberFormat="1" applyFont="1" applyFill="1" applyBorder="1" applyAlignment="1">
      <alignment horizontal="center" vertical="center" wrapText="1"/>
    </xf>
    <xf numFmtId="49" fontId="21" fillId="0" borderId="9" xfId="0" applyNumberFormat="1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7" fillId="5" borderId="5" xfId="0" applyFont="1" applyFill="1" applyBorder="1" applyAlignment="1">
      <alignment horizontal="center" vertical="center"/>
    </xf>
    <xf numFmtId="0" fontId="17" fillId="5" borderId="6" xfId="0" applyFont="1" applyFill="1" applyBorder="1" applyAlignment="1">
      <alignment horizontal="center" vertical="center"/>
    </xf>
    <xf numFmtId="0" fontId="17" fillId="5" borderId="7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49" fontId="21" fillId="0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10"/>
  <sheetViews>
    <sheetView workbookViewId="0">
      <selection activeCell="K14" sqref="K14"/>
    </sheetView>
  </sheetViews>
  <sheetFormatPr defaultRowHeight="16.5" x14ac:dyDescent="0.3"/>
  <cols>
    <col min="1" max="1" width="4.5" bestFit="1" customWidth="1"/>
    <col min="2" max="2" width="31.75" customWidth="1"/>
    <col min="3" max="3" width="8.625" customWidth="1"/>
    <col min="4" max="4" width="22.625" customWidth="1"/>
    <col min="5" max="11" width="9.125" customWidth="1"/>
  </cols>
  <sheetData>
    <row r="1" spans="1:14" ht="38.25" x14ac:dyDescent="0.3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1"/>
    </row>
    <row r="2" spans="1:14" ht="38.25" x14ac:dyDescent="0.3">
      <c r="A2" s="73" t="s">
        <v>1</v>
      </c>
      <c r="B2" s="73"/>
      <c r="C2" s="2"/>
      <c r="D2" s="3"/>
      <c r="E2" s="3"/>
      <c r="F2" s="3"/>
      <c r="G2" s="3"/>
      <c r="H2" s="3"/>
      <c r="I2" s="3"/>
      <c r="J2" s="3"/>
      <c r="K2" s="4"/>
      <c r="L2" s="4"/>
      <c r="M2" s="4"/>
      <c r="N2" s="1"/>
    </row>
    <row r="3" spans="1:14" x14ac:dyDescent="0.3">
      <c r="A3" s="74" t="s">
        <v>2</v>
      </c>
      <c r="B3" s="75" t="s">
        <v>3</v>
      </c>
      <c r="C3" s="75" t="s">
        <v>4</v>
      </c>
      <c r="D3" s="75" t="s">
        <v>5</v>
      </c>
      <c r="E3" s="76" t="s">
        <v>131</v>
      </c>
      <c r="F3" s="76"/>
      <c r="G3" s="76"/>
      <c r="H3" s="76"/>
      <c r="I3" s="76"/>
      <c r="J3" s="76"/>
      <c r="K3" s="76"/>
      <c r="L3" s="77" t="s">
        <v>6</v>
      </c>
      <c r="M3" s="78" t="s">
        <v>7</v>
      </c>
      <c r="N3" s="71" t="s">
        <v>8</v>
      </c>
    </row>
    <row r="4" spans="1:14" ht="24" x14ac:dyDescent="0.3">
      <c r="A4" s="74"/>
      <c r="B4" s="75"/>
      <c r="C4" s="75"/>
      <c r="D4" s="75"/>
      <c r="E4" s="15" t="s">
        <v>9</v>
      </c>
      <c r="F4" s="16" t="s">
        <v>10</v>
      </c>
      <c r="G4" s="16" t="s">
        <v>31</v>
      </c>
      <c r="H4" s="16" t="s">
        <v>32</v>
      </c>
      <c r="I4" s="16" t="s">
        <v>33</v>
      </c>
      <c r="J4" s="16" t="s">
        <v>34</v>
      </c>
      <c r="K4" s="16" t="s">
        <v>35</v>
      </c>
      <c r="L4" s="77"/>
      <c r="M4" s="79"/>
      <c r="N4" s="71"/>
    </row>
    <row r="5" spans="1:14" s="14" customFormat="1" ht="22.5" customHeight="1" x14ac:dyDescent="0.3">
      <c r="A5" s="7"/>
      <c r="B5" s="8" t="s">
        <v>159</v>
      </c>
      <c r="C5" s="9"/>
      <c r="D5" s="10"/>
      <c r="E5" s="11">
        <f t="shared" ref="E5:K5" si="0">SUBTOTAL(9,E6:E127)</f>
        <v>23883</v>
      </c>
      <c r="F5" s="11">
        <f t="shared" si="0"/>
        <v>0</v>
      </c>
      <c r="G5" s="11">
        <f t="shared" si="0"/>
        <v>0</v>
      </c>
      <c r="H5" s="11">
        <f t="shared" si="0"/>
        <v>2760</v>
      </c>
      <c r="I5" s="11">
        <f t="shared" si="0"/>
        <v>4123</v>
      </c>
      <c r="J5" s="11">
        <f t="shared" si="0"/>
        <v>17000</v>
      </c>
      <c r="K5" s="11">
        <f t="shared" si="0"/>
        <v>0</v>
      </c>
      <c r="L5" s="9"/>
      <c r="M5" s="12"/>
      <c r="N5" s="17"/>
    </row>
    <row r="6" spans="1:14" ht="48.75" customHeight="1" x14ac:dyDescent="0.3">
      <c r="A6" s="19">
        <v>1</v>
      </c>
      <c r="B6" s="20" t="s">
        <v>23</v>
      </c>
      <c r="C6" s="21" t="s">
        <v>24</v>
      </c>
      <c r="D6" s="20" t="s">
        <v>25</v>
      </c>
      <c r="E6" s="22">
        <v>6000</v>
      </c>
      <c r="F6" s="23"/>
      <c r="G6" s="23"/>
      <c r="H6" s="23"/>
      <c r="I6" s="23">
        <v>1000</v>
      </c>
      <c r="J6" s="23">
        <v>5000</v>
      </c>
      <c r="K6" s="23"/>
      <c r="L6" s="21" t="s">
        <v>42</v>
      </c>
      <c r="M6" s="24" t="s">
        <v>44</v>
      </c>
      <c r="N6" s="18"/>
    </row>
    <row r="7" spans="1:14" ht="48.75" customHeight="1" x14ac:dyDescent="0.3">
      <c r="A7" s="19">
        <v>2</v>
      </c>
      <c r="B7" s="20" t="s">
        <v>26</v>
      </c>
      <c r="C7" s="21" t="s">
        <v>27</v>
      </c>
      <c r="D7" s="20" t="s">
        <v>28</v>
      </c>
      <c r="E7" s="22">
        <v>12000</v>
      </c>
      <c r="F7" s="23"/>
      <c r="G7" s="23"/>
      <c r="H7" s="23"/>
      <c r="I7" s="23"/>
      <c r="J7" s="23">
        <v>12000</v>
      </c>
      <c r="K7" s="23"/>
      <c r="L7" s="21" t="s">
        <v>42</v>
      </c>
      <c r="M7" s="24" t="s">
        <v>130</v>
      </c>
      <c r="N7" s="18"/>
    </row>
    <row r="8" spans="1:14" ht="48.75" customHeight="1" x14ac:dyDescent="0.3">
      <c r="A8" s="19">
        <v>3</v>
      </c>
      <c r="B8" s="20" t="s">
        <v>36</v>
      </c>
      <c r="C8" s="21" t="s">
        <v>37</v>
      </c>
      <c r="D8" s="20" t="s">
        <v>133</v>
      </c>
      <c r="E8" s="22">
        <v>363</v>
      </c>
      <c r="F8" s="23"/>
      <c r="G8" s="23"/>
      <c r="H8" s="23"/>
      <c r="I8" s="23">
        <v>363</v>
      </c>
      <c r="J8" s="23"/>
      <c r="K8" s="23"/>
      <c r="L8" s="21" t="s">
        <v>43</v>
      </c>
      <c r="M8" s="24" t="s">
        <v>132</v>
      </c>
      <c r="N8" s="18"/>
    </row>
    <row r="9" spans="1:14" ht="48.75" customHeight="1" x14ac:dyDescent="0.3">
      <c r="A9" s="19">
        <v>4</v>
      </c>
      <c r="B9" s="20" t="s">
        <v>38</v>
      </c>
      <c r="C9" s="21" t="s">
        <v>30</v>
      </c>
      <c r="D9" s="20" t="s">
        <v>29</v>
      </c>
      <c r="E9" s="22">
        <v>2000</v>
      </c>
      <c r="F9" s="23"/>
      <c r="G9" s="23"/>
      <c r="H9" s="23">
        <v>1000</v>
      </c>
      <c r="I9" s="23">
        <v>1000</v>
      </c>
      <c r="J9" s="23"/>
      <c r="K9" s="23"/>
      <c r="L9" s="21" t="s">
        <v>43</v>
      </c>
      <c r="M9" s="24" t="s">
        <v>44</v>
      </c>
      <c r="N9" s="18"/>
    </row>
    <row r="10" spans="1:14" ht="48.75" customHeight="1" x14ac:dyDescent="0.3">
      <c r="A10" s="19">
        <v>5</v>
      </c>
      <c r="B10" s="20" t="s">
        <v>39</v>
      </c>
      <c r="C10" s="21" t="s">
        <v>30</v>
      </c>
      <c r="D10" s="20" t="s">
        <v>40</v>
      </c>
      <c r="E10" s="22">
        <v>3520</v>
      </c>
      <c r="F10" s="23"/>
      <c r="G10" s="23"/>
      <c r="H10" s="23">
        <v>1760</v>
      </c>
      <c r="I10" s="23">
        <v>1760</v>
      </c>
      <c r="J10" s="23"/>
      <c r="K10" s="23"/>
      <c r="L10" s="21" t="s">
        <v>43</v>
      </c>
      <c r="M10" s="24" t="s">
        <v>44</v>
      </c>
      <c r="N10" s="18"/>
    </row>
  </sheetData>
  <sheetProtection algorithmName="SHA-512" hashValue="dPxX3xyg/Gg1IoWDnRSUKXEU3RQkwTEPS5CrFhuKntFa804UjScBtgMbFvqJnvguCHpKgXy+e59PrgrvQ1TuYA==" saltValue="3PTY0KGmCFctTwfoPgwk5g==" spinCount="100000" sheet="1" objects="1" scenarios="1"/>
  <mergeCells count="10">
    <mergeCell ref="N3:N4"/>
    <mergeCell ref="A1:M1"/>
    <mergeCell ref="A2:B2"/>
    <mergeCell ref="A3:A4"/>
    <mergeCell ref="B3:B4"/>
    <mergeCell ref="C3:C4"/>
    <mergeCell ref="D3:D4"/>
    <mergeCell ref="E3:K3"/>
    <mergeCell ref="L3:L4"/>
    <mergeCell ref="M3:M4"/>
  </mergeCells>
  <phoneticPr fontId="3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16"/>
  <sheetViews>
    <sheetView workbookViewId="0">
      <selection activeCell="P11" sqref="P11"/>
    </sheetView>
  </sheetViews>
  <sheetFormatPr defaultRowHeight="16.5" x14ac:dyDescent="0.3"/>
  <cols>
    <col min="1" max="1" width="4.5" style="34" bestFit="1" customWidth="1"/>
    <col min="2" max="2" width="31.75" customWidth="1"/>
    <col min="3" max="3" width="8.625" customWidth="1"/>
    <col min="4" max="4" width="22.625" customWidth="1"/>
    <col min="5" max="11" width="9.125" customWidth="1"/>
  </cols>
  <sheetData>
    <row r="1" spans="1:14" ht="38.25" x14ac:dyDescent="0.3">
      <c r="A1" s="72" t="s">
        <v>11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1"/>
    </row>
    <row r="2" spans="1:14" ht="38.25" x14ac:dyDescent="0.3">
      <c r="A2" s="73" t="s">
        <v>19</v>
      </c>
      <c r="B2" s="73"/>
      <c r="C2" s="2"/>
      <c r="D2" s="3"/>
      <c r="E2" s="3"/>
      <c r="F2" s="3"/>
      <c r="G2" s="3"/>
      <c r="H2" s="3"/>
      <c r="I2" s="3"/>
      <c r="J2" s="3"/>
      <c r="K2" s="4"/>
      <c r="L2" s="4"/>
      <c r="M2" s="4"/>
      <c r="N2" s="1"/>
    </row>
    <row r="3" spans="1:14" ht="16.5" customHeight="1" x14ac:dyDescent="0.3">
      <c r="A3" s="74" t="s">
        <v>2</v>
      </c>
      <c r="B3" s="81" t="s">
        <v>3</v>
      </c>
      <c r="C3" s="75" t="s">
        <v>4</v>
      </c>
      <c r="D3" s="75" t="s">
        <v>12</v>
      </c>
      <c r="E3" s="76" t="s">
        <v>131</v>
      </c>
      <c r="F3" s="76"/>
      <c r="G3" s="76"/>
      <c r="H3" s="76"/>
      <c r="I3" s="76"/>
      <c r="J3" s="76"/>
      <c r="K3" s="76"/>
      <c r="L3" s="83" t="s">
        <v>13</v>
      </c>
      <c r="M3" s="85" t="s">
        <v>14</v>
      </c>
      <c r="N3" s="80" t="s">
        <v>15</v>
      </c>
    </row>
    <row r="4" spans="1:14" ht="24" x14ac:dyDescent="0.3">
      <c r="A4" s="74"/>
      <c r="B4" s="82"/>
      <c r="C4" s="75"/>
      <c r="D4" s="75"/>
      <c r="E4" s="5" t="s">
        <v>9</v>
      </c>
      <c r="F4" s="6" t="s">
        <v>10</v>
      </c>
      <c r="G4" s="6" t="s">
        <v>31</v>
      </c>
      <c r="H4" s="6" t="s">
        <v>32</v>
      </c>
      <c r="I4" s="6" t="s">
        <v>33</v>
      </c>
      <c r="J4" s="6" t="s">
        <v>34</v>
      </c>
      <c r="K4" s="6" t="s">
        <v>35</v>
      </c>
      <c r="L4" s="84"/>
      <c r="M4" s="86"/>
      <c r="N4" s="80"/>
    </row>
    <row r="5" spans="1:14" s="14" customFormat="1" ht="22.5" customHeight="1" x14ac:dyDescent="0.3">
      <c r="A5" s="7"/>
      <c r="B5" s="8" t="s">
        <v>161</v>
      </c>
      <c r="C5" s="9"/>
      <c r="D5" s="10"/>
      <c r="E5" s="11">
        <f t="shared" ref="E5:K5" si="0">SUBTOTAL(9,E6:E129)</f>
        <v>44652</v>
      </c>
      <c r="F5" s="11">
        <f t="shared" si="0"/>
        <v>5260</v>
      </c>
      <c r="G5" s="11">
        <f t="shared" si="0"/>
        <v>7250</v>
      </c>
      <c r="H5" s="11">
        <f t="shared" si="0"/>
        <v>5770</v>
      </c>
      <c r="I5" s="11">
        <f t="shared" si="0"/>
        <v>20347</v>
      </c>
      <c r="J5" s="11">
        <f t="shared" si="0"/>
        <v>6025</v>
      </c>
      <c r="K5" s="11">
        <f t="shared" si="0"/>
        <v>0</v>
      </c>
      <c r="L5" s="9"/>
      <c r="M5" s="12"/>
      <c r="N5" s="13"/>
    </row>
    <row r="6" spans="1:14" ht="48.75" customHeight="1" x14ac:dyDescent="0.3">
      <c r="A6" s="19">
        <v>1</v>
      </c>
      <c r="B6" s="20" t="s">
        <v>45</v>
      </c>
      <c r="C6" s="21" t="s">
        <v>46</v>
      </c>
      <c r="D6" s="20" t="s">
        <v>137</v>
      </c>
      <c r="E6" s="22">
        <v>2500</v>
      </c>
      <c r="F6" s="23"/>
      <c r="G6" s="23">
        <v>1250</v>
      </c>
      <c r="H6" s="23"/>
      <c r="I6" s="23">
        <v>625</v>
      </c>
      <c r="J6" s="23">
        <v>625</v>
      </c>
      <c r="K6" s="23"/>
      <c r="L6" s="21" t="s">
        <v>41</v>
      </c>
      <c r="M6" s="24" t="s">
        <v>44</v>
      </c>
      <c r="N6" s="25"/>
    </row>
    <row r="7" spans="1:14" ht="48.75" customHeight="1" x14ac:dyDescent="0.3">
      <c r="A7" s="19">
        <v>2</v>
      </c>
      <c r="B7" s="20" t="s">
        <v>47</v>
      </c>
      <c r="C7" s="21" t="s">
        <v>48</v>
      </c>
      <c r="D7" s="20" t="s">
        <v>49</v>
      </c>
      <c r="E7" s="22">
        <v>6000</v>
      </c>
      <c r="F7" s="23"/>
      <c r="G7" s="23">
        <v>4000</v>
      </c>
      <c r="H7" s="23"/>
      <c r="I7" s="23"/>
      <c r="J7" s="23">
        <v>2000</v>
      </c>
      <c r="K7" s="23"/>
      <c r="L7" s="21" t="s">
        <v>41</v>
      </c>
      <c r="M7" s="24" t="s">
        <v>98</v>
      </c>
      <c r="N7" s="25"/>
    </row>
    <row r="8" spans="1:14" ht="48.75" customHeight="1" x14ac:dyDescent="0.3">
      <c r="A8" s="19">
        <v>3</v>
      </c>
      <c r="B8" s="20" t="s">
        <v>50</v>
      </c>
      <c r="C8" s="21" t="s">
        <v>46</v>
      </c>
      <c r="D8" s="20" t="s">
        <v>146</v>
      </c>
      <c r="E8" s="22">
        <v>3340</v>
      </c>
      <c r="F8" s="23"/>
      <c r="G8" s="23"/>
      <c r="H8" s="23">
        <v>1670</v>
      </c>
      <c r="I8" s="23">
        <v>1670</v>
      </c>
      <c r="J8" s="23"/>
      <c r="K8" s="23"/>
      <c r="L8" s="21" t="s">
        <v>43</v>
      </c>
      <c r="M8" s="24" t="s">
        <v>44</v>
      </c>
      <c r="N8" s="25"/>
    </row>
    <row r="9" spans="1:14" ht="48.75" customHeight="1" x14ac:dyDescent="0.3">
      <c r="A9" s="19">
        <v>4</v>
      </c>
      <c r="B9" s="20" t="s">
        <v>51</v>
      </c>
      <c r="C9" s="21" t="s">
        <v>52</v>
      </c>
      <c r="D9" s="20" t="s">
        <v>53</v>
      </c>
      <c r="E9" s="22">
        <f t="shared" ref="E9:E13" si="1">SUM(F9:K9)</f>
        <v>3500</v>
      </c>
      <c r="F9" s="23">
        <v>500</v>
      </c>
      <c r="G9" s="23">
        <v>2000</v>
      </c>
      <c r="H9" s="23"/>
      <c r="I9" s="23">
        <v>1000</v>
      </c>
      <c r="J9" s="23"/>
      <c r="K9" s="23"/>
      <c r="L9" s="21" t="s">
        <v>41</v>
      </c>
      <c r="M9" s="24" t="s">
        <v>134</v>
      </c>
      <c r="N9" s="25"/>
    </row>
    <row r="10" spans="1:14" ht="48.75" customHeight="1" x14ac:dyDescent="0.3">
      <c r="A10" s="19">
        <v>5</v>
      </c>
      <c r="B10" s="20" t="s">
        <v>54</v>
      </c>
      <c r="C10" s="21" t="s">
        <v>55</v>
      </c>
      <c r="D10" s="20" t="s">
        <v>56</v>
      </c>
      <c r="E10" s="22">
        <f t="shared" si="1"/>
        <v>3270</v>
      </c>
      <c r="F10" s="23">
        <v>1960</v>
      </c>
      <c r="G10" s="23"/>
      <c r="H10" s="23"/>
      <c r="I10" s="23">
        <v>1310</v>
      </c>
      <c r="J10" s="23"/>
      <c r="K10" s="23"/>
      <c r="L10" s="21" t="s">
        <v>43</v>
      </c>
      <c r="M10" s="24" t="s">
        <v>96</v>
      </c>
      <c r="N10" s="25"/>
    </row>
    <row r="11" spans="1:14" ht="48.75" customHeight="1" x14ac:dyDescent="0.3">
      <c r="A11" s="33">
        <v>6</v>
      </c>
      <c r="B11" s="20" t="s">
        <v>57</v>
      </c>
      <c r="C11" s="21" t="s">
        <v>58</v>
      </c>
      <c r="D11" s="20" t="s">
        <v>59</v>
      </c>
      <c r="E11" s="22">
        <f t="shared" si="1"/>
        <v>9000</v>
      </c>
      <c r="F11" s="23"/>
      <c r="G11" s="23"/>
      <c r="H11" s="23"/>
      <c r="I11" s="23">
        <v>9000</v>
      </c>
      <c r="J11" s="23"/>
      <c r="K11" s="23"/>
      <c r="L11" s="21" t="s">
        <v>41</v>
      </c>
      <c r="M11" s="24" t="s">
        <v>129</v>
      </c>
      <c r="N11" s="25"/>
    </row>
    <row r="12" spans="1:14" ht="48.75" customHeight="1" x14ac:dyDescent="0.3">
      <c r="A12" s="33">
        <v>7</v>
      </c>
      <c r="B12" s="20" t="s">
        <v>60</v>
      </c>
      <c r="C12" s="21" t="s">
        <v>55</v>
      </c>
      <c r="D12" s="20" t="s">
        <v>61</v>
      </c>
      <c r="E12" s="22">
        <f t="shared" si="1"/>
        <v>3400</v>
      </c>
      <c r="F12" s="23"/>
      <c r="G12" s="23"/>
      <c r="H12" s="23"/>
      <c r="I12" s="23"/>
      <c r="J12" s="23">
        <v>3400</v>
      </c>
      <c r="K12" s="23"/>
      <c r="L12" s="21" t="s">
        <v>43</v>
      </c>
      <c r="M12" s="24" t="s">
        <v>44</v>
      </c>
      <c r="N12" s="25"/>
    </row>
    <row r="13" spans="1:14" ht="48.75" customHeight="1" x14ac:dyDescent="0.3">
      <c r="A13" s="33">
        <v>8</v>
      </c>
      <c r="B13" s="20" t="s">
        <v>62</v>
      </c>
      <c r="C13" s="21" t="s">
        <v>63</v>
      </c>
      <c r="D13" s="20" t="s">
        <v>64</v>
      </c>
      <c r="E13" s="22">
        <f t="shared" si="1"/>
        <v>2922</v>
      </c>
      <c r="F13" s="23">
        <v>1460</v>
      </c>
      <c r="G13" s="23"/>
      <c r="H13" s="23"/>
      <c r="I13" s="23">
        <v>1462</v>
      </c>
      <c r="J13" s="23"/>
      <c r="K13" s="23"/>
      <c r="L13" s="21" t="s">
        <v>43</v>
      </c>
      <c r="M13" s="24" t="s">
        <v>44</v>
      </c>
      <c r="N13" s="25"/>
    </row>
    <row r="14" spans="1:14" ht="48.75" customHeight="1" x14ac:dyDescent="0.3">
      <c r="A14" s="33">
        <v>9</v>
      </c>
      <c r="B14" s="20" t="s">
        <v>65</v>
      </c>
      <c r="C14" s="21" t="s">
        <v>66</v>
      </c>
      <c r="D14" s="20" t="s">
        <v>67</v>
      </c>
      <c r="E14" s="22">
        <v>3860</v>
      </c>
      <c r="F14" s="23">
        <v>1340</v>
      </c>
      <c r="G14" s="23"/>
      <c r="H14" s="23">
        <v>670</v>
      </c>
      <c r="I14" s="23">
        <v>1850</v>
      </c>
      <c r="J14" s="23"/>
      <c r="K14" s="23"/>
      <c r="L14" s="21" t="s">
        <v>41</v>
      </c>
      <c r="M14" s="24" t="s">
        <v>135</v>
      </c>
      <c r="N14" s="25"/>
    </row>
    <row r="15" spans="1:14" ht="48.75" customHeight="1" x14ac:dyDescent="0.3">
      <c r="A15" s="33">
        <v>10</v>
      </c>
      <c r="B15" s="20" t="s">
        <v>68</v>
      </c>
      <c r="C15" s="21" t="s">
        <v>69</v>
      </c>
      <c r="D15" s="20" t="s">
        <v>70</v>
      </c>
      <c r="E15" s="22">
        <v>2960</v>
      </c>
      <c r="F15" s="23"/>
      <c r="G15" s="23"/>
      <c r="H15" s="23">
        <v>1480</v>
      </c>
      <c r="I15" s="23">
        <v>1480</v>
      </c>
      <c r="J15" s="23"/>
      <c r="K15" s="23"/>
      <c r="L15" s="21" t="s">
        <v>41</v>
      </c>
      <c r="M15" s="24" t="s">
        <v>136</v>
      </c>
      <c r="N15" s="25"/>
    </row>
    <row r="16" spans="1:14" ht="48.75" customHeight="1" x14ac:dyDescent="0.3">
      <c r="A16" s="33">
        <v>11</v>
      </c>
      <c r="B16" s="20" t="s">
        <v>71</v>
      </c>
      <c r="C16" s="21" t="s">
        <v>72</v>
      </c>
      <c r="D16" s="20" t="s">
        <v>73</v>
      </c>
      <c r="E16" s="22">
        <v>3900</v>
      </c>
      <c r="F16" s="23"/>
      <c r="G16" s="23"/>
      <c r="H16" s="23">
        <v>1950</v>
      </c>
      <c r="I16" s="23">
        <v>1950</v>
      </c>
      <c r="J16" s="23"/>
      <c r="K16" s="23"/>
      <c r="L16" s="21" t="s">
        <v>41</v>
      </c>
      <c r="M16" s="24" t="s">
        <v>44</v>
      </c>
      <c r="N16" s="25"/>
    </row>
  </sheetData>
  <sheetProtection algorithmName="SHA-512" hashValue="3AQY2AwYJ0EbXL38wLx7Nza2vYgIHbx4kDPH2D4LCLM9t5LNtRd++/B1xah5jK1TZI16pBVp8WidAIyceaRxGQ==" saltValue="IO75sRWZweqnIUTNR+DTyw==" spinCount="100000" sheet="1" objects="1" scenarios="1"/>
  <mergeCells count="10">
    <mergeCell ref="N3:N4"/>
    <mergeCell ref="A1:M1"/>
    <mergeCell ref="A2:B2"/>
    <mergeCell ref="A3:A4"/>
    <mergeCell ref="B3:B4"/>
    <mergeCell ref="C3:C4"/>
    <mergeCell ref="D3:D4"/>
    <mergeCell ref="E3:K3"/>
    <mergeCell ref="L3:L4"/>
    <mergeCell ref="M3:M4"/>
  </mergeCells>
  <phoneticPr fontId="3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N12"/>
  <sheetViews>
    <sheetView workbookViewId="0">
      <selection activeCell="O9" sqref="O9"/>
    </sheetView>
  </sheetViews>
  <sheetFormatPr defaultRowHeight="16.5" x14ac:dyDescent="0.3"/>
  <cols>
    <col min="1" max="1" width="4.5" bestFit="1" customWidth="1"/>
    <col min="2" max="2" width="31.75" customWidth="1"/>
    <col min="3" max="3" width="8.625" customWidth="1"/>
    <col min="4" max="4" width="22.625" customWidth="1"/>
    <col min="5" max="11" width="9.125" customWidth="1"/>
  </cols>
  <sheetData>
    <row r="1" spans="1:14" ht="38.25" x14ac:dyDescent="0.3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1"/>
    </row>
    <row r="2" spans="1:14" ht="38.25" x14ac:dyDescent="0.3">
      <c r="A2" s="73" t="s">
        <v>20</v>
      </c>
      <c r="B2" s="73"/>
      <c r="C2" s="2"/>
      <c r="D2" s="3"/>
      <c r="E2" s="3"/>
      <c r="F2" s="3"/>
      <c r="G2" s="3"/>
      <c r="H2" s="3"/>
      <c r="I2" s="3"/>
      <c r="J2" s="3"/>
      <c r="K2" s="4"/>
      <c r="L2" s="4"/>
      <c r="M2" s="4"/>
      <c r="N2" s="1"/>
    </row>
    <row r="3" spans="1:14" ht="16.5" customHeight="1" x14ac:dyDescent="0.3">
      <c r="A3" s="74" t="s">
        <v>2</v>
      </c>
      <c r="B3" s="81" t="s">
        <v>3</v>
      </c>
      <c r="C3" s="75" t="s">
        <v>4</v>
      </c>
      <c r="D3" s="75" t="s">
        <v>16</v>
      </c>
      <c r="E3" s="76" t="s">
        <v>131</v>
      </c>
      <c r="F3" s="76"/>
      <c r="G3" s="76"/>
      <c r="H3" s="76"/>
      <c r="I3" s="76"/>
      <c r="J3" s="76"/>
      <c r="K3" s="76"/>
      <c r="L3" s="83" t="s">
        <v>6</v>
      </c>
      <c r="M3" s="85" t="s">
        <v>17</v>
      </c>
      <c r="N3" s="80" t="s">
        <v>18</v>
      </c>
    </row>
    <row r="4" spans="1:14" ht="24" x14ac:dyDescent="0.3">
      <c r="A4" s="74"/>
      <c r="B4" s="82"/>
      <c r="C4" s="75"/>
      <c r="D4" s="75"/>
      <c r="E4" s="5" t="s">
        <v>9</v>
      </c>
      <c r="F4" s="6" t="s">
        <v>10</v>
      </c>
      <c r="G4" s="6" t="s">
        <v>31</v>
      </c>
      <c r="H4" s="6" t="s">
        <v>32</v>
      </c>
      <c r="I4" s="6" t="s">
        <v>33</v>
      </c>
      <c r="J4" s="6" t="s">
        <v>34</v>
      </c>
      <c r="K4" s="6" t="s">
        <v>35</v>
      </c>
      <c r="L4" s="84"/>
      <c r="M4" s="86"/>
      <c r="N4" s="80"/>
    </row>
    <row r="5" spans="1:14" s="14" customFormat="1" ht="22.5" customHeight="1" x14ac:dyDescent="0.3">
      <c r="A5" s="7"/>
      <c r="B5" s="8" t="s">
        <v>159</v>
      </c>
      <c r="C5" s="9"/>
      <c r="D5" s="10"/>
      <c r="E5" s="11">
        <f t="shared" ref="E5:K5" si="0">SUBTOTAL(9,E6:E129)</f>
        <v>29806.5</v>
      </c>
      <c r="F5" s="11">
        <f t="shared" si="0"/>
        <v>4124</v>
      </c>
      <c r="G5" s="11">
        <f t="shared" si="0"/>
        <v>0</v>
      </c>
      <c r="H5" s="11">
        <f t="shared" si="0"/>
        <v>2560</v>
      </c>
      <c r="I5" s="11">
        <f>SUBTOTAL(9,I6:I129)</f>
        <v>23122.5</v>
      </c>
      <c r="J5" s="11">
        <f t="shared" si="0"/>
        <v>0</v>
      </c>
      <c r="K5" s="11">
        <f t="shared" si="0"/>
        <v>0</v>
      </c>
      <c r="L5" s="9"/>
      <c r="M5" s="12"/>
      <c r="N5" s="13"/>
    </row>
    <row r="6" spans="1:14" ht="48.75" customHeight="1" x14ac:dyDescent="0.3">
      <c r="A6" s="19">
        <v>1</v>
      </c>
      <c r="B6" s="20" t="s">
        <v>74</v>
      </c>
      <c r="C6" s="21" t="s">
        <v>75</v>
      </c>
      <c r="D6" s="20" t="s">
        <v>76</v>
      </c>
      <c r="E6" s="22">
        <v>4700</v>
      </c>
      <c r="F6" s="23">
        <v>0</v>
      </c>
      <c r="G6" s="23">
        <v>0</v>
      </c>
      <c r="H6" s="23">
        <v>0</v>
      </c>
      <c r="I6" s="23">
        <v>4700</v>
      </c>
      <c r="J6" s="23">
        <v>0</v>
      </c>
      <c r="K6" s="23">
        <v>0</v>
      </c>
      <c r="L6" s="21" t="s">
        <v>92</v>
      </c>
      <c r="M6" s="24" t="s">
        <v>138</v>
      </c>
      <c r="N6" s="26"/>
    </row>
    <row r="7" spans="1:14" ht="67.5" customHeight="1" x14ac:dyDescent="0.3">
      <c r="A7" s="19">
        <v>2</v>
      </c>
      <c r="B7" s="20" t="s">
        <v>77</v>
      </c>
      <c r="C7" s="21" t="s">
        <v>78</v>
      </c>
      <c r="D7" s="20" t="s">
        <v>149</v>
      </c>
      <c r="E7" s="22">
        <v>2891</v>
      </c>
      <c r="F7" s="23">
        <v>2024</v>
      </c>
      <c r="G7" s="23">
        <v>0</v>
      </c>
      <c r="H7" s="23">
        <v>260</v>
      </c>
      <c r="I7" s="23">
        <v>607</v>
      </c>
      <c r="J7" s="23">
        <v>0</v>
      </c>
      <c r="K7" s="23">
        <v>0</v>
      </c>
      <c r="L7" s="21" t="s">
        <v>93</v>
      </c>
      <c r="M7" s="24" t="s">
        <v>95</v>
      </c>
      <c r="N7" s="26"/>
    </row>
    <row r="8" spans="1:14" ht="48.75" customHeight="1" x14ac:dyDescent="0.3">
      <c r="A8" s="19">
        <v>3</v>
      </c>
      <c r="B8" s="20" t="s">
        <v>79</v>
      </c>
      <c r="C8" s="21" t="s">
        <v>80</v>
      </c>
      <c r="D8" s="20" t="s">
        <v>81</v>
      </c>
      <c r="E8" s="22">
        <v>3500</v>
      </c>
      <c r="F8" s="23">
        <v>2100</v>
      </c>
      <c r="G8" s="23">
        <v>0</v>
      </c>
      <c r="H8" s="23">
        <v>700</v>
      </c>
      <c r="I8" s="23">
        <v>700</v>
      </c>
      <c r="J8" s="23">
        <v>0</v>
      </c>
      <c r="K8" s="23">
        <v>0</v>
      </c>
      <c r="L8" s="21" t="s">
        <v>92</v>
      </c>
      <c r="M8" s="24" t="s">
        <v>96</v>
      </c>
      <c r="N8" s="26"/>
    </row>
    <row r="9" spans="1:14" ht="48.75" customHeight="1" x14ac:dyDescent="0.3">
      <c r="A9" s="19">
        <v>4</v>
      </c>
      <c r="B9" s="20" t="s">
        <v>82</v>
      </c>
      <c r="C9" s="21" t="s">
        <v>83</v>
      </c>
      <c r="D9" s="20" t="s">
        <v>84</v>
      </c>
      <c r="E9" s="22">
        <v>3900</v>
      </c>
      <c r="F9" s="23">
        <v>0</v>
      </c>
      <c r="G9" s="23">
        <v>0</v>
      </c>
      <c r="H9" s="23">
        <v>0</v>
      </c>
      <c r="I9" s="23">
        <v>3900</v>
      </c>
      <c r="J9" s="23">
        <v>0</v>
      </c>
      <c r="K9" s="23">
        <v>0</v>
      </c>
      <c r="L9" s="21" t="s">
        <v>43</v>
      </c>
      <c r="M9" s="24" t="s">
        <v>97</v>
      </c>
      <c r="N9" s="26"/>
    </row>
    <row r="10" spans="1:14" ht="48.75" customHeight="1" x14ac:dyDescent="0.3">
      <c r="A10" s="19">
        <v>5</v>
      </c>
      <c r="B10" s="20" t="s">
        <v>85</v>
      </c>
      <c r="C10" s="21" t="s">
        <v>86</v>
      </c>
      <c r="D10" s="20" t="s">
        <v>87</v>
      </c>
      <c r="E10" s="22">
        <v>11400</v>
      </c>
      <c r="F10" s="23">
        <v>0</v>
      </c>
      <c r="G10" s="23">
        <v>0</v>
      </c>
      <c r="H10" s="23">
        <v>0</v>
      </c>
      <c r="I10" s="23">
        <v>11400</v>
      </c>
      <c r="J10" s="23">
        <v>0</v>
      </c>
      <c r="K10" s="23">
        <v>0</v>
      </c>
      <c r="L10" s="21" t="s">
        <v>41</v>
      </c>
      <c r="M10" s="24" t="s">
        <v>97</v>
      </c>
      <c r="N10" s="26"/>
    </row>
    <row r="11" spans="1:14" ht="72.75" customHeight="1" x14ac:dyDescent="0.3">
      <c r="A11" s="35">
        <v>6</v>
      </c>
      <c r="B11" s="20" t="s">
        <v>88</v>
      </c>
      <c r="C11" s="21" t="s">
        <v>89</v>
      </c>
      <c r="D11" s="20" t="s">
        <v>148</v>
      </c>
      <c r="E11" s="22">
        <v>3300</v>
      </c>
      <c r="F11" s="23">
        <v>0</v>
      </c>
      <c r="G11" s="23">
        <v>0</v>
      </c>
      <c r="H11" s="23">
        <v>1600</v>
      </c>
      <c r="I11" s="23">
        <v>1700</v>
      </c>
      <c r="J11" s="23">
        <v>0</v>
      </c>
      <c r="K11" s="23">
        <v>0</v>
      </c>
      <c r="L11" s="21" t="s">
        <v>94</v>
      </c>
      <c r="M11" s="24" t="s">
        <v>139</v>
      </c>
      <c r="N11" s="26"/>
    </row>
    <row r="12" spans="1:14" ht="48.75" customHeight="1" x14ac:dyDescent="0.3">
      <c r="A12" s="35">
        <v>7</v>
      </c>
      <c r="B12" s="20" t="s">
        <v>90</v>
      </c>
      <c r="C12" s="21" t="s">
        <v>91</v>
      </c>
      <c r="D12" s="20" t="s">
        <v>147</v>
      </c>
      <c r="E12" s="22">
        <v>115.5</v>
      </c>
      <c r="F12" s="23">
        <v>0</v>
      </c>
      <c r="G12" s="23">
        <v>0</v>
      </c>
      <c r="H12" s="23">
        <v>0</v>
      </c>
      <c r="I12" s="23">
        <v>115.5</v>
      </c>
      <c r="J12" s="23">
        <v>0</v>
      </c>
      <c r="K12" s="23">
        <v>0</v>
      </c>
      <c r="L12" s="21" t="s">
        <v>43</v>
      </c>
      <c r="M12" s="24" t="s">
        <v>140</v>
      </c>
      <c r="N12" s="26"/>
    </row>
  </sheetData>
  <sheetProtection algorithmName="SHA-512" hashValue="RXIWvMOadpJpnYSLyW80M/IGkh218pDNp9/Ocs0arcC//i0uvdfQrCcOTpKNVOQj7OmnuA3QiuVwEdgU37EsPQ==" saltValue="I1UtaL/IrY19+0uioeNzsQ==" spinCount="100000" sheet="1" objects="1" scenarios="1"/>
  <mergeCells count="10">
    <mergeCell ref="N3:N4"/>
    <mergeCell ref="A1:M1"/>
    <mergeCell ref="A2:B2"/>
    <mergeCell ref="A3:A4"/>
    <mergeCell ref="B3:B4"/>
    <mergeCell ref="C3:C4"/>
    <mergeCell ref="D3:D4"/>
    <mergeCell ref="E3:K3"/>
    <mergeCell ref="L3:L4"/>
    <mergeCell ref="M3:M4"/>
  </mergeCells>
  <phoneticPr fontId="3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8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N9"/>
  <sheetViews>
    <sheetView workbookViewId="0">
      <selection activeCell="B6" sqref="B6"/>
    </sheetView>
  </sheetViews>
  <sheetFormatPr defaultRowHeight="16.5" x14ac:dyDescent="0.3"/>
  <cols>
    <col min="1" max="1" width="4.5" bestFit="1" customWidth="1"/>
    <col min="2" max="2" width="31.75" customWidth="1"/>
    <col min="3" max="3" width="8.625" customWidth="1"/>
    <col min="4" max="4" width="22.625" customWidth="1"/>
    <col min="5" max="11" width="9.125" customWidth="1"/>
  </cols>
  <sheetData>
    <row r="1" spans="1:14" ht="38.25" x14ac:dyDescent="0.3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1"/>
    </row>
    <row r="2" spans="1:14" ht="38.25" x14ac:dyDescent="0.3">
      <c r="A2" s="73" t="s">
        <v>21</v>
      </c>
      <c r="B2" s="73"/>
      <c r="C2" s="2"/>
      <c r="D2" s="3"/>
      <c r="E2" s="3"/>
      <c r="F2" s="3"/>
      <c r="G2" s="3"/>
      <c r="H2" s="3"/>
      <c r="I2" s="3"/>
      <c r="J2" s="3"/>
      <c r="K2" s="4"/>
      <c r="L2" s="4"/>
      <c r="M2" s="4"/>
      <c r="N2" s="1"/>
    </row>
    <row r="3" spans="1:14" ht="16.5" customHeight="1" x14ac:dyDescent="0.3">
      <c r="A3" s="74" t="s">
        <v>2</v>
      </c>
      <c r="B3" s="81" t="s">
        <v>3</v>
      </c>
      <c r="C3" s="75" t="s">
        <v>4</v>
      </c>
      <c r="D3" s="75" t="s">
        <v>16</v>
      </c>
      <c r="E3" s="76" t="s">
        <v>131</v>
      </c>
      <c r="F3" s="76"/>
      <c r="G3" s="76"/>
      <c r="H3" s="76"/>
      <c r="I3" s="76"/>
      <c r="J3" s="76"/>
      <c r="K3" s="76"/>
      <c r="L3" s="83" t="s">
        <v>6</v>
      </c>
      <c r="M3" s="85" t="s">
        <v>17</v>
      </c>
      <c r="N3" s="80" t="s">
        <v>18</v>
      </c>
    </row>
    <row r="4" spans="1:14" ht="24" x14ac:dyDescent="0.3">
      <c r="A4" s="74"/>
      <c r="B4" s="82"/>
      <c r="C4" s="75"/>
      <c r="D4" s="75"/>
      <c r="E4" s="5" t="s">
        <v>9</v>
      </c>
      <c r="F4" s="6" t="s">
        <v>10</v>
      </c>
      <c r="G4" s="6" t="s">
        <v>31</v>
      </c>
      <c r="H4" s="6" t="s">
        <v>32</v>
      </c>
      <c r="I4" s="6" t="s">
        <v>33</v>
      </c>
      <c r="J4" s="6" t="s">
        <v>34</v>
      </c>
      <c r="K4" s="6" t="s">
        <v>35</v>
      </c>
      <c r="L4" s="84"/>
      <c r="M4" s="86"/>
      <c r="N4" s="80"/>
    </row>
    <row r="5" spans="1:14" s="14" customFormat="1" ht="22.5" customHeight="1" x14ac:dyDescent="0.3">
      <c r="A5" s="7"/>
      <c r="B5" s="8" t="s">
        <v>162</v>
      </c>
      <c r="C5" s="9"/>
      <c r="D5" s="10"/>
      <c r="E5" s="11">
        <f t="shared" ref="E5:K5" si="0">SUBTOTAL(9,E6:E129)</f>
        <v>14531</v>
      </c>
      <c r="F5" s="11">
        <f t="shared" si="0"/>
        <v>2000</v>
      </c>
      <c r="G5" s="11">
        <f t="shared" si="0"/>
        <v>0</v>
      </c>
      <c r="H5" s="11">
        <f t="shared" si="0"/>
        <v>5052</v>
      </c>
      <c r="I5" s="11">
        <f t="shared" si="0"/>
        <v>1479</v>
      </c>
      <c r="J5" s="11">
        <f t="shared" si="0"/>
        <v>6000</v>
      </c>
      <c r="K5" s="11">
        <f t="shared" si="0"/>
        <v>0</v>
      </c>
      <c r="L5" s="9"/>
      <c r="M5" s="12"/>
      <c r="N5" s="13"/>
    </row>
    <row r="6" spans="1:14" ht="102.75" customHeight="1" x14ac:dyDescent="0.3">
      <c r="A6" s="27">
        <v>1</v>
      </c>
      <c r="B6" s="28" t="s">
        <v>99</v>
      </c>
      <c r="C6" s="30" t="s">
        <v>100</v>
      </c>
      <c r="D6" s="40" t="s">
        <v>152</v>
      </c>
      <c r="E6" s="31">
        <f>SUM(F6:K6)</f>
        <v>131</v>
      </c>
      <c r="F6" s="29"/>
      <c r="G6" s="29"/>
      <c r="H6" s="29">
        <v>92</v>
      </c>
      <c r="I6" s="29">
        <v>39</v>
      </c>
      <c r="J6" s="29"/>
      <c r="K6" s="29"/>
      <c r="L6" s="30" t="s">
        <v>43</v>
      </c>
      <c r="M6" s="32" t="s">
        <v>132</v>
      </c>
      <c r="N6" s="25"/>
    </row>
    <row r="7" spans="1:14" ht="102.75" customHeight="1" x14ac:dyDescent="0.3">
      <c r="A7" s="27">
        <v>2</v>
      </c>
      <c r="B7" s="28" t="s">
        <v>101</v>
      </c>
      <c r="C7" s="30" t="s">
        <v>102</v>
      </c>
      <c r="D7" s="40" t="s">
        <v>160</v>
      </c>
      <c r="E7" s="31">
        <f>SUM(F7:K7)</f>
        <v>4400</v>
      </c>
      <c r="F7" s="29"/>
      <c r="G7" s="29"/>
      <c r="H7" s="29">
        <v>3960</v>
      </c>
      <c r="I7" s="29">
        <v>440</v>
      </c>
      <c r="J7" s="29"/>
      <c r="K7" s="29"/>
      <c r="L7" s="30" t="s">
        <v>43</v>
      </c>
      <c r="M7" s="32" t="s">
        <v>141</v>
      </c>
      <c r="N7" s="25"/>
    </row>
    <row r="8" spans="1:14" ht="102.75" customHeight="1" x14ac:dyDescent="0.3">
      <c r="A8" s="27">
        <v>3</v>
      </c>
      <c r="B8" s="28" t="s">
        <v>103</v>
      </c>
      <c r="C8" s="30" t="s">
        <v>104</v>
      </c>
      <c r="D8" s="40" t="s">
        <v>150</v>
      </c>
      <c r="E8" s="31">
        <f>SUM(F8:K8)</f>
        <v>6000</v>
      </c>
      <c r="F8" s="29"/>
      <c r="G8" s="29"/>
      <c r="H8" s="29"/>
      <c r="I8" s="29"/>
      <c r="J8" s="29">
        <v>6000</v>
      </c>
      <c r="K8" s="29"/>
      <c r="L8" s="30" t="s">
        <v>41</v>
      </c>
      <c r="M8" s="32" t="s">
        <v>97</v>
      </c>
      <c r="N8" s="25"/>
    </row>
    <row r="9" spans="1:14" ht="102.75" customHeight="1" x14ac:dyDescent="0.3">
      <c r="A9" s="27">
        <v>4</v>
      </c>
      <c r="B9" s="28" t="s">
        <v>105</v>
      </c>
      <c r="C9" s="30" t="s">
        <v>106</v>
      </c>
      <c r="D9" s="40" t="s">
        <v>151</v>
      </c>
      <c r="E9" s="31">
        <f>SUM(F9:K9)</f>
        <v>4000</v>
      </c>
      <c r="F9" s="29">
        <v>2000</v>
      </c>
      <c r="G9" s="29"/>
      <c r="H9" s="29">
        <v>1000</v>
      </c>
      <c r="I9" s="29">
        <v>1000</v>
      </c>
      <c r="J9" s="29"/>
      <c r="K9" s="29"/>
      <c r="L9" s="30" t="s">
        <v>43</v>
      </c>
      <c r="M9" s="32" t="s">
        <v>97</v>
      </c>
      <c r="N9" s="25"/>
    </row>
  </sheetData>
  <sheetProtection algorithmName="SHA-512" hashValue="AXe+L/TQcLkhoKsVUjmjETxZDdeMbicFO/9bcwj/2qFp1f2cXE0PjvGwxXVDpKGd2Hdf84eIWKSWwk61k2HhUw==" saltValue="EHhyp91dxtY22bHXZOvpXg==" spinCount="100000" sheet="1" objects="1" scenarios="1"/>
  <mergeCells count="10">
    <mergeCell ref="N3:N4"/>
    <mergeCell ref="A1:M1"/>
    <mergeCell ref="A2:B2"/>
    <mergeCell ref="A3:A4"/>
    <mergeCell ref="B3:B4"/>
    <mergeCell ref="C3:C4"/>
    <mergeCell ref="D3:D4"/>
    <mergeCell ref="E3:K3"/>
    <mergeCell ref="L3:L4"/>
    <mergeCell ref="M3:M4"/>
  </mergeCells>
  <phoneticPr fontId="3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8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N14"/>
  <sheetViews>
    <sheetView workbookViewId="0">
      <selection activeCell="B6" sqref="B6"/>
    </sheetView>
  </sheetViews>
  <sheetFormatPr defaultRowHeight="16.5" x14ac:dyDescent="0.3"/>
  <cols>
    <col min="1" max="1" width="4.5" bestFit="1" customWidth="1"/>
    <col min="2" max="2" width="31.75" customWidth="1"/>
    <col min="3" max="3" width="8.625" customWidth="1"/>
    <col min="4" max="4" width="22.625" customWidth="1"/>
    <col min="5" max="11" width="9.125" customWidth="1"/>
  </cols>
  <sheetData>
    <row r="1" spans="1:14" ht="38.25" x14ac:dyDescent="0.3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1"/>
    </row>
    <row r="2" spans="1:14" ht="38.25" x14ac:dyDescent="0.3">
      <c r="A2" s="73" t="s">
        <v>22</v>
      </c>
      <c r="B2" s="73"/>
      <c r="C2" s="2"/>
      <c r="D2" s="3"/>
      <c r="E2" s="3"/>
      <c r="F2" s="3"/>
      <c r="G2" s="3"/>
      <c r="H2" s="3"/>
      <c r="I2" s="3"/>
      <c r="J2" s="3"/>
      <c r="K2" s="4"/>
      <c r="L2" s="4"/>
      <c r="M2" s="4"/>
      <c r="N2" s="1"/>
    </row>
    <row r="3" spans="1:14" ht="16.5" customHeight="1" x14ac:dyDescent="0.3">
      <c r="A3" s="74" t="s">
        <v>2</v>
      </c>
      <c r="B3" s="81" t="s">
        <v>3</v>
      </c>
      <c r="C3" s="75" t="s">
        <v>4</v>
      </c>
      <c r="D3" s="75" t="s">
        <v>16</v>
      </c>
      <c r="E3" s="76" t="s">
        <v>131</v>
      </c>
      <c r="F3" s="76"/>
      <c r="G3" s="76"/>
      <c r="H3" s="76"/>
      <c r="I3" s="76"/>
      <c r="J3" s="76"/>
      <c r="K3" s="76"/>
      <c r="L3" s="83" t="s">
        <v>6</v>
      </c>
      <c r="M3" s="85" t="s">
        <v>17</v>
      </c>
      <c r="N3" s="80" t="s">
        <v>18</v>
      </c>
    </row>
    <row r="4" spans="1:14" ht="24" x14ac:dyDescent="0.3">
      <c r="A4" s="74"/>
      <c r="B4" s="82"/>
      <c r="C4" s="75"/>
      <c r="D4" s="75"/>
      <c r="E4" s="5" t="s">
        <v>9</v>
      </c>
      <c r="F4" s="6" t="s">
        <v>10</v>
      </c>
      <c r="G4" s="6" t="s">
        <v>31</v>
      </c>
      <c r="H4" s="6" t="s">
        <v>32</v>
      </c>
      <c r="I4" s="6" t="s">
        <v>33</v>
      </c>
      <c r="J4" s="6" t="s">
        <v>34</v>
      </c>
      <c r="K4" s="6" t="s">
        <v>35</v>
      </c>
      <c r="L4" s="84"/>
      <c r="M4" s="86"/>
      <c r="N4" s="80"/>
    </row>
    <row r="5" spans="1:14" s="14" customFormat="1" ht="22.5" customHeight="1" x14ac:dyDescent="0.3">
      <c r="A5" s="7"/>
      <c r="B5" s="8" t="s">
        <v>159</v>
      </c>
      <c r="C5" s="9"/>
      <c r="D5" s="10"/>
      <c r="E5" s="11">
        <f t="shared" ref="E5:K5" si="0">SUBTOTAL(9,E6:E128)</f>
        <v>25991</v>
      </c>
      <c r="F5" s="11">
        <f t="shared" si="0"/>
        <v>6683</v>
      </c>
      <c r="G5" s="11">
        <f t="shared" si="0"/>
        <v>500</v>
      </c>
      <c r="H5" s="11">
        <f t="shared" si="0"/>
        <v>6550</v>
      </c>
      <c r="I5" s="11">
        <f t="shared" si="0"/>
        <v>5350</v>
      </c>
      <c r="J5" s="11">
        <f t="shared" si="0"/>
        <v>2408</v>
      </c>
      <c r="K5" s="11">
        <f t="shared" si="0"/>
        <v>4500</v>
      </c>
      <c r="L5" s="9"/>
      <c r="M5" s="12"/>
      <c r="N5" s="13"/>
    </row>
    <row r="6" spans="1:14" ht="84" x14ac:dyDescent="0.3">
      <c r="A6" s="19">
        <v>1</v>
      </c>
      <c r="B6" s="20" t="s">
        <v>107</v>
      </c>
      <c r="C6" s="21" t="s">
        <v>108</v>
      </c>
      <c r="D6" s="41" t="s">
        <v>153</v>
      </c>
      <c r="E6" s="22">
        <f>SUM(F6:K6)</f>
        <v>4000</v>
      </c>
      <c r="F6" s="23"/>
      <c r="G6" s="23"/>
      <c r="H6" s="23">
        <v>3600</v>
      </c>
      <c r="I6" s="23">
        <v>400</v>
      </c>
      <c r="J6" s="23"/>
      <c r="K6" s="23"/>
      <c r="L6" s="21" t="s">
        <v>127</v>
      </c>
      <c r="M6" s="24" t="s">
        <v>143</v>
      </c>
      <c r="N6" s="25"/>
    </row>
    <row r="7" spans="1:14" ht="73.5" customHeight="1" x14ac:dyDescent="0.3">
      <c r="A7" s="19">
        <v>2</v>
      </c>
      <c r="B7" s="20" t="s">
        <v>155</v>
      </c>
      <c r="C7" s="21" t="s">
        <v>109</v>
      </c>
      <c r="D7" s="20" t="s">
        <v>110</v>
      </c>
      <c r="E7" s="22">
        <v>2000</v>
      </c>
      <c r="F7" s="23">
        <v>1000</v>
      </c>
      <c r="G7" s="23"/>
      <c r="H7" s="23">
        <v>500</v>
      </c>
      <c r="I7" s="23">
        <v>500</v>
      </c>
      <c r="J7" s="23"/>
      <c r="K7" s="23"/>
      <c r="L7" s="21" t="s">
        <v>43</v>
      </c>
      <c r="M7" s="24" t="s">
        <v>144</v>
      </c>
      <c r="N7" s="25"/>
    </row>
    <row r="8" spans="1:14" ht="73.5" customHeight="1" x14ac:dyDescent="0.3">
      <c r="A8" s="19">
        <v>3</v>
      </c>
      <c r="B8" s="20" t="s">
        <v>111</v>
      </c>
      <c r="C8" s="36" t="s">
        <v>112</v>
      </c>
      <c r="D8" s="37" t="s">
        <v>154</v>
      </c>
      <c r="E8" s="22">
        <v>2908</v>
      </c>
      <c r="F8" s="23"/>
      <c r="G8" s="23"/>
      <c r="H8" s="23"/>
      <c r="I8" s="23"/>
      <c r="J8" s="23">
        <v>208</v>
      </c>
      <c r="K8" s="23">
        <v>2700</v>
      </c>
      <c r="L8" s="21" t="s">
        <v>43</v>
      </c>
      <c r="M8" s="24" t="s">
        <v>128</v>
      </c>
      <c r="N8" s="25"/>
    </row>
    <row r="9" spans="1:14" ht="73.5" customHeight="1" x14ac:dyDescent="0.3">
      <c r="A9" s="19">
        <v>4</v>
      </c>
      <c r="B9" s="28" t="s">
        <v>113</v>
      </c>
      <c r="C9" s="21" t="s">
        <v>114</v>
      </c>
      <c r="D9" s="20" t="s">
        <v>115</v>
      </c>
      <c r="E9" s="22">
        <v>4100</v>
      </c>
      <c r="F9" s="23">
        <v>2050</v>
      </c>
      <c r="G9" s="23"/>
      <c r="H9" s="23">
        <v>1025</v>
      </c>
      <c r="I9" s="23">
        <v>1025</v>
      </c>
      <c r="J9" s="23"/>
      <c r="K9" s="23"/>
      <c r="L9" s="21" t="s">
        <v>41</v>
      </c>
      <c r="M9" s="24" t="s">
        <v>44</v>
      </c>
      <c r="N9" s="25"/>
    </row>
    <row r="10" spans="1:14" ht="73.5" customHeight="1" x14ac:dyDescent="0.3">
      <c r="A10" s="19">
        <v>5</v>
      </c>
      <c r="B10" s="20" t="s">
        <v>116</v>
      </c>
      <c r="C10" s="21" t="s">
        <v>117</v>
      </c>
      <c r="D10" s="20" t="s">
        <v>156</v>
      </c>
      <c r="E10" s="22">
        <v>2500</v>
      </c>
      <c r="F10" s="23">
        <v>1250</v>
      </c>
      <c r="G10" s="23"/>
      <c r="H10" s="23">
        <v>625</v>
      </c>
      <c r="I10" s="23">
        <v>625</v>
      </c>
      <c r="J10" s="23"/>
      <c r="K10" s="23"/>
      <c r="L10" s="21" t="s">
        <v>41</v>
      </c>
      <c r="M10" s="24" t="s">
        <v>129</v>
      </c>
      <c r="N10" s="25"/>
    </row>
    <row r="11" spans="1:14" ht="84" x14ac:dyDescent="0.3">
      <c r="A11" s="33">
        <v>6</v>
      </c>
      <c r="B11" s="20" t="s">
        <v>118</v>
      </c>
      <c r="C11" s="36" t="s">
        <v>119</v>
      </c>
      <c r="D11" s="37" t="s">
        <v>157</v>
      </c>
      <c r="E11" s="22">
        <v>4500</v>
      </c>
      <c r="F11" s="23"/>
      <c r="G11" s="23">
        <v>500</v>
      </c>
      <c r="H11" s="23"/>
      <c r="I11" s="23">
        <v>2000</v>
      </c>
      <c r="J11" s="23">
        <v>2000</v>
      </c>
      <c r="K11" s="23"/>
      <c r="L11" s="21" t="s">
        <v>41</v>
      </c>
      <c r="M11" s="24" t="s">
        <v>129</v>
      </c>
      <c r="N11" s="25"/>
    </row>
    <row r="12" spans="1:14" ht="73.5" customHeight="1" x14ac:dyDescent="0.3">
      <c r="A12" s="33">
        <v>7</v>
      </c>
      <c r="B12" s="38" t="s">
        <v>120</v>
      </c>
      <c r="C12" s="36" t="s">
        <v>121</v>
      </c>
      <c r="D12" s="37" t="s">
        <v>122</v>
      </c>
      <c r="E12" s="22">
        <v>2000</v>
      </c>
      <c r="F12" s="23"/>
      <c r="G12" s="23"/>
      <c r="H12" s="23"/>
      <c r="I12" s="23"/>
      <c r="J12" s="23">
        <v>200</v>
      </c>
      <c r="K12" s="23">
        <v>1800</v>
      </c>
      <c r="L12" s="21" t="s">
        <v>43</v>
      </c>
      <c r="M12" s="24" t="s">
        <v>145</v>
      </c>
      <c r="N12" s="25"/>
    </row>
    <row r="13" spans="1:14" ht="73.5" customHeight="1" x14ac:dyDescent="0.3">
      <c r="A13" s="33">
        <v>8</v>
      </c>
      <c r="B13" s="38" t="s">
        <v>123</v>
      </c>
      <c r="C13" s="36" t="s">
        <v>124</v>
      </c>
      <c r="D13" s="37" t="s">
        <v>158</v>
      </c>
      <c r="E13" s="22">
        <f>SUM(F13:K13)</f>
        <v>107</v>
      </c>
      <c r="F13" s="23">
        <v>43</v>
      </c>
      <c r="G13" s="23"/>
      <c r="H13" s="23">
        <v>32</v>
      </c>
      <c r="I13" s="23">
        <v>32</v>
      </c>
      <c r="J13" s="23"/>
      <c r="K13" s="23"/>
      <c r="L13" s="21" t="s">
        <v>43</v>
      </c>
      <c r="M13" s="24" t="s">
        <v>95</v>
      </c>
      <c r="N13" s="25"/>
    </row>
    <row r="14" spans="1:14" ht="73.5" customHeight="1" x14ac:dyDescent="0.3">
      <c r="A14" s="33">
        <v>9</v>
      </c>
      <c r="B14" s="38" t="s">
        <v>125</v>
      </c>
      <c r="C14" s="36" t="s">
        <v>126</v>
      </c>
      <c r="D14" s="37" t="s">
        <v>142</v>
      </c>
      <c r="E14" s="22">
        <v>3876</v>
      </c>
      <c r="F14" s="39">
        <v>2340</v>
      </c>
      <c r="G14" s="39"/>
      <c r="H14" s="39">
        <v>768</v>
      </c>
      <c r="I14" s="39">
        <v>768</v>
      </c>
      <c r="J14" s="23"/>
      <c r="K14" s="23"/>
      <c r="L14" s="21" t="s">
        <v>43</v>
      </c>
      <c r="M14" s="36" t="s">
        <v>96</v>
      </c>
      <c r="N14" s="25"/>
    </row>
  </sheetData>
  <sheetProtection algorithmName="SHA-512" hashValue="PeNLOXU345U4pxAAg8dRnv4Dt4wZ95p+1Qc/fUDFBcOjXrG/EPLJZUPrngKlG8G2IacKAzKWDDIxOTdf88BhCQ==" saltValue="QglBipHm2cpGRdGSd48RBg==" spinCount="100000" sheet="1" objects="1" scenarios="1"/>
  <mergeCells count="10">
    <mergeCell ref="N3:N4"/>
    <mergeCell ref="A1:M1"/>
    <mergeCell ref="A2:B2"/>
    <mergeCell ref="A3:A4"/>
    <mergeCell ref="B3:B4"/>
    <mergeCell ref="C3:C4"/>
    <mergeCell ref="D3:D4"/>
    <mergeCell ref="E3:K3"/>
    <mergeCell ref="L3:L4"/>
    <mergeCell ref="M3:M4"/>
  </mergeCells>
  <phoneticPr fontId="3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5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N14"/>
  <sheetViews>
    <sheetView workbookViewId="0">
      <selection activeCell="B6" sqref="B6"/>
    </sheetView>
  </sheetViews>
  <sheetFormatPr defaultRowHeight="16.5" x14ac:dyDescent="0.3"/>
  <cols>
    <col min="1" max="1" width="4.5" bestFit="1" customWidth="1"/>
    <col min="2" max="2" width="31.75" customWidth="1"/>
    <col min="3" max="3" width="8.625" customWidth="1"/>
    <col min="4" max="4" width="22.625" customWidth="1"/>
    <col min="5" max="11" width="9.125" customWidth="1"/>
  </cols>
  <sheetData>
    <row r="1" spans="1:14" ht="38.25" x14ac:dyDescent="0.3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1"/>
    </row>
    <row r="2" spans="1:14" ht="38.25" x14ac:dyDescent="0.3">
      <c r="A2" s="73" t="s">
        <v>163</v>
      </c>
      <c r="B2" s="73"/>
      <c r="C2" s="42"/>
      <c r="D2" s="3"/>
      <c r="E2" s="3"/>
      <c r="F2" s="3"/>
      <c r="G2" s="3"/>
      <c r="H2" s="3"/>
      <c r="I2" s="3"/>
      <c r="J2" s="3"/>
      <c r="K2" s="4"/>
      <c r="L2" s="4"/>
      <c r="M2" s="4"/>
      <c r="N2" s="1"/>
    </row>
    <row r="3" spans="1:14" ht="16.5" customHeight="1" x14ac:dyDescent="0.3">
      <c r="A3" s="74" t="s">
        <v>2</v>
      </c>
      <c r="B3" s="81" t="s">
        <v>3</v>
      </c>
      <c r="C3" s="75" t="s">
        <v>4</v>
      </c>
      <c r="D3" s="75" t="s">
        <v>5</v>
      </c>
      <c r="E3" s="76" t="s">
        <v>131</v>
      </c>
      <c r="F3" s="76"/>
      <c r="G3" s="76"/>
      <c r="H3" s="76"/>
      <c r="I3" s="76"/>
      <c r="J3" s="76"/>
      <c r="K3" s="76"/>
      <c r="L3" s="83" t="s">
        <v>6</v>
      </c>
      <c r="M3" s="85" t="s">
        <v>7</v>
      </c>
      <c r="N3" s="80" t="s">
        <v>8</v>
      </c>
    </row>
    <row r="4" spans="1:14" ht="24" x14ac:dyDescent="0.3">
      <c r="A4" s="74"/>
      <c r="B4" s="82"/>
      <c r="C4" s="75"/>
      <c r="D4" s="75"/>
      <c r="E4" s="44" t="s">
        <v>9</v>
      </c>
      <c r="F4" s="43" t="s">
        <v>10</v>
      </c>
      <c r="G4" s="43" t="s">
        <v>31</v>
      </c>
      <c r="H4" s="43" t="s">
        <v>32</v>
      </c>
      <c r="I4" s="43" t="s">
        <v>33</v>
      </c>
      <c r="J4" s="43" t="s">
        <v>34</v>
      </c>
      <c r="K4" s="43" t="s">
        <v>35</v>
      </c>
      <c r="L4" s="84"/>
      <c r="M4" s="86"/>
      <c r="N4" s="80"/>
    </row>
    <row r="5" spans="1:14" s="14" customFormat="1" ht="22.5" customHeight="1" x14ac:dyDescent="0.3">
      <c r="A5" s="7"/>
      <c r="B5" s="8" t="s">
        <v>159</v>
      </c>
      <c r="C5" s="9"/>
      <c r="D5" s="10"/>
      <c r="E5" s="11">
        <f t="shared" ref="E5:K5" si="0">SUBTOTAL(9,E6:E125)</f>
        <v>23521</v>
      </c>
      <c r="F5" s="11">
        <f>SUBTOTAL(9,F6:F125)</f>
        <v>2050</v>
      </c>
      <c r="G5" s="11">
        <f t="shared" si="0"/>
        <v>0</v>
      </c>
      <c r="H5" s="11">
        <f t="shared" si="0"/>
        <v>7790</v>
      </c>
      <c r="I5" s="11">
        <f t="shared" si="0"/>
        <v>12631</v>
      </c>
      <c r="J5" s="11">
        <f t="shared" si="0"/>
        <v>0</v>
      </c>
      <c r="K5" s="11">
        <f t="shared" si="0"/>
        <v>1050</v>
      </c>
      <c r="L5" s="9"/>
      <c r="M5" s="12"/>
      <c r="N5" s="13"/>
    </row>
    <row r="6" spans="1:14" ht="73.5" customHeight="1" x14ac:dyDescent="0.3">
      <c r="A6" s="19">
        <v>1</v>
      </c>
      <c r="B6" s="20" t="s">
        <v>164</v>
      </c>
      <c r="C6" s="21" t="s">
        <v>173</v>
      </c>
      <c r="D6" s="41" t="s">
        <v>182</v>
      </c>
      <c r="E6" s="22">
        <f>SUM(F6:K6)</f>
        <v>2500</v>
      </c>
      <c r="F6" s="46"/>
      <c r="G6" s="23"/>
      <c r="H6" s="46"/>
      <c r="I6" s="46">
        <v>2500</v>
      </c>
      <c r="J6" s="48"/>
      <c r="K6" s="48"/>
      <c r="L6" s="21" t="s">
        <v>196</v>
      </c>
      <c r="M6" s="24" t="s">
        <v>191</v>
      </c>
      <c r="N6" s="25"/>
    </row>
    <row r="7" spans="1:14" ht="73.5" customHeight="1" x14ac:dyDescent="0.3">
      <c r="A7" s="19">
        <v>2</v>
      </c>
      <c r="B7" s="20" t="s">
        <v>165</v>
      </c>
      <c r="C7" s="21" t="s">
        <v>174</v>
      </c>
      <c r="D7" s="41" t="s">
        <v>183</v>
      </c>
      <c r="E7" s="22">
        <f t="shared" ref="E7:E13" si="1">SUM(F7:K7)</f>
        <v>4000</v>
      </c>
      <c r="F7" s="46"/>
      <c r="G7" s="23"/>
      <c r="H7" s="46"/>
      <c r="I7" s="46">
        <v>4000</v>
      </c>
      <c r="J7" s="48"/>
      <c r="K7" s="48"/>
      <c r="L7" s="21" t="s">
        <v>92</v>
      </c>
      <c r="M7" s="24" t="s">
        <v>192</v>
      </c>
      <c r="N7" s="25"/>
    </row>
    <row r="8" spans="1:14" ht="73.5" customHeight="1" x14ac:dyDescent="0.3">
      <c r="A8" s="19">
        <v>3</v>
      </c>
      <c r="B8" s="20" t="s">
        <v>166</v>
      </c>
      <c r="C8" s="21" t="s">
        <v>175</v>
      </c>
      <c r="D8" s="41" t="s">
        <v>184</v>
      </c>
      <c r="E8" s="22">
        <f t="shared" si="1"/>
        <v>3340</v>
      </c>
      <c r="F8" s="46"/>
      <c r="G8" s="23"/>
      <c r="H8" s="46">
        <v>1670</v>
      </c>
      <c r="I8" s="46">
        <v>1670</v>
      </c>
      <c r="J8" s="48"/>
      <c r="K8" s="48"/>
      <c r="L8" s="21" t="s">
        <v>92</v>
      </c>
      <c r="M8" s="24" t="s">
        <v>192</v>
      </c>
      <c r="N8" s="25"/>
    </row>
    <row r="9" spans="1:14" ht="73.5" customHeight="1" x14ac:dyDescent="0.3">
      <c r="A9" s="19">
        <v>4</v>
      </c>
      <c r="B9" s="20" t="s">
        <v>167</v>
      </c>
      <c r="C9" s="21" t="s">
        <v>176</v>
      </c>
      <c r="D9" s="41" t="s">
        <v>185</v>
      </c>
      <c r="E9" s="22">
        <f t="shared" si="1"/>
        <v>4000</v>
      </c>
      <c r="F9" s="46"/>
      <c r="G9" s="23"/>
      <c r="H9" s="46">
        <v>3600</v>
      </c>
      <c r="I9" s="46">
        <v>400</v>
      </c>
      <c r="J9" s="48"/>
      <c r="K9" s="48"/>
      <c r="L9" s="21" t="s">
        <v>92</v>
      </c>
      <c r="M9" s="24" t="s">
        <v>193</v>
      </c>
      <c r="N9" s="25"/>
    </row>
    <row r="10" spans="1:14" ht="73.5" customHeight="1" x14ac:dyDescent="0.3">
      <c r="A10" s="19">
        <v>5</v>
      </c>
      <c r="B10" s="20" t="s">
        <v>168</v>
      </c>
      <c r="C10" s="21" t="s">
        <v>177</v>
      </c>
      <c r="D10" s="41" t="s">
        <v>186</v>
      </c>
      <c r="E10" s="22">
        <f t="shared" si="1"/>
        <v>2800</v>
      </c>
      <c r="F10" s="46"/>
      <c r="G10" s="23"/>
      <c r="H10" s="46">
        <v>2520</v>
      </c>
      <c r="I10" s="46">
        <v>280</v>
      </c>
      <c r="J10" s="48"/>
      <c r="K10" s="48"/>
      <c r="L10" s="21" t="s">
        <v>92</v>
      </c>
      <c r="M10" s="24" t="s">
        <v>193</v>
      </c>
      <c r="N10" s="25"/>
    </row>
    <row r="11" spans="1:14" ht="73.5" customHeight="1" x14ac:dyDescent="0.3">
      <c r="A11" s="19">
        <v>6</v>
      </c>
      <c r="B11" s="20" t="s">
        <v>169</v>
      </c>
      <c r="C11" s="21" t="s">
        <v>178</v>
      </c>
      <c r="D11" s="41" t="s">
        <v>187</v>
      </c>
      <c r="E11" s="22">
        <f t="shared" si="1"/>
        <v>2400</v>
      </c>
      <c r="F11" s="47"/>
      <c r="G11" s="23"/>
      <c r="H11" s="47"/>
      <c r="I11" s="47">
        <v>2400</v>
      </c>
      <c r="J11" s="49"/>
      <c r="K11" s="48"/>
      <c r="L11" s="21" t="s">
        <v>197</v>
      </c>
      <c r="M11" s="24" t="s">
        <v>136</v>
      </c>
      <c r="N11" s="25"/>
    </row>
    <row r="12" spans="1:14" ht="73.5" customHeight="1" x14ac:dyDescent="0.3">
      <c r="A12" s="19">
        <v>7</v>
      </c>
      <c r="B12" s="20" t="s">
        <v>170</v>
      </c>
      <c r="C12" s="21" t="s">
        <v>180</v>
      </c>
      <c r="D12" s="41" t="s">
        <v>188</v>
      </c>
      <c r="E12" s="22">
        <f t="shared" si="1"/>
        <v>151</v>
      </c>
      <c r="F12" s="47"/>
      <c r="G12" s="39"/>
      <c r="H12" s="47"/>
      <c r="I12" s="47">
        <v>151</v>
      </c>
      <c r="J12" s="49"/>
      <c r="K12" s="48"/>
      <c r="L12" s="21" t="s">
        <v>196</v>
      </c>
      <c r="M12" s="24" t="s">
        <v>195</v>
      </c>
      <c r="N12" s="25"/>
    </row>
    <row r="13" spans="1:14" ht="73.5" customHeight="1" x14ac:dyDescent="0.3">
      <c r="A13" s="19">
        <v>8</v>
      </c>
      <c r="B13" s="20" t="s">
        <v>171</v>
      </c>
      <c r="C13" s="21" t="s">
        <v>181</v>
      </c>
      <c r="D13" s="41" t="s">
        <v>189</v>
      </c>
      <c r="E13" s="22">
        <f t="shared" si="1"/>
        <v>230</v>
      </c>
      <c r="F13" s="47"/>
      <c r="G13" s="45"/>
      <c r="H13" s="47"/>
      <c r="I13" s="47">
        <v>230</v>
      </c>
      <c r="J13" s="49"/>
      <c r="K13" s="48"/>
      <c r="L13" s="21" t="s">
        <v>196</v>
      </c>
      <c r="M13" s="24" t="s">
        <v>194</v>
      </c>
      <c r="N13" s="45"/>
    </row>
    <row r="14" spans="1:14" ht="73.5" customHeight="1" x14ac:dyDescent="0.3">
      <c r="A14" s="19">
        <v>9</v>
      </c>
      <c r="B14" s="20" t="s">
        <v>172</v>
      </c>
      <c r="C14" s="21" t="s">
        <v>179</v>
      </c>
      <c r="D14" s="41" t="s">
        <v>190</v>
      </c>
      <c r="E14" s="22">
        <f>SUM(F14:K14)</f>
        <v>4100</v>
      </c>
      <c r="F14" s="47">
        <v>2050</v>
      </c>
      <c r="G14" s="45"/>
      <c r="H14" s="47"/>
      <c r="I14" s="47">
        <v>1000</v>
      </c>
      <c r="J14" s="49"/>
      <c r="K14" s="48">
        <v>1050</v>
      </c>
      <c r="L14" s="21" t="s">
        <v>196</v>
      </c>
      <c r="M14" s="24" t="s">
        <v>139</v>
      </c>
      <c r="N14" s="45"/>
    </row>
  </sheetData>
  <sheetProtection password="CC17" sheet="1" objects="1" scenarios="1"/>
  <mergeCells count="10">
    <mergeCell ref="N3:N4"/>
    <mergeCell ref="A1:M1"/>
    <mergeCell ref="A2:B2"/>
    <mergeCell ref="A3:A4"/>
    <mergeCell ref="B3:B4"/>
    <mergeCell ref="C3:C4"/>
    <mergeCell ref="D3:D4"/>
    <mergeCell ref="E3:K3"/>
    <mergeCell ref="L3:L4"/>
    <mergeCell ref="M3:M4"/>
  </mergeCells>
  <phoneticPr fontId="3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6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O9"/>
  <sheetViews>
    <sheetView zoomScaleNormal="100" workbookViewId="0">
      <selection activeCell="B6" sqref="B6"/>
    </sheetView>
  </sheetViews>
  <sheetFormatPr defaultRowHeight="16.5" x14ac:dyDescent="0.3"/>
  <cols>
    <col min="1" max="1" width="6.375" customWidth="1"/>
    <col min="2" max="2" width="20.875" customWidth="1"/>
    <col min="3" max="3" width="11" customWidth="1"/>
    <col min="4" max="4" width="32.375" customWidth="1"/>
    <col min="5" max="12" width="8.25" customWidth="1"/>
    <col min="14" max="14" width="11" bestFit="1" customWidth="1"/>
  </cols>
  <sheetData>
    <row r="1" spans="1:15" ht="38.25" x14ac:dyDescent="0.3">
      <c r="A1" s="88" t="s">
        <v>210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</row>
    <row r="2" spans="1:15" ht="26.25" x14ac:dyDescent="0.3">
      <c r="A2" s="57" t="s">
        <v>209</v>
      </c>
    </row>
    <row r="3" spans="1:15" ht="31.5" customHeight="1" x14ac:dyDescent="0.3">
      <c r="A3" s="92" t="s">
        <v>217</v>
      </c>
      <c r="B3" s="87" t="s">
        <v>198</v>
      </c>
      <c r="C3" s="87" t="s">
        <v>199</v>
      </c>
      <c r="D3" s="87" t="s">
        <v>200</v>
      </c>
      <c r="E3" s="87" t="s">
        <v>208</v>
      </c>
      <c r="F3" s="87"/>
      <c r="G3" s="87"/>
      <c r="H3" s="87"/>
      <c r="I3" s="87"/>
      <c r="J3" s="87"/>
      <c r="K3" s="87"/>
      <c r="L3" s="87"/>
      <c r="M3" s="87" t="s">
        <v>206</v>
      </c>
      <c r="N3" s="87" t="s">
        <v>207</v>
      </c>
      <c r="O3" s="87" t="s">
        <v>8</v>
      </c>
    </row>
    <row r="4" spans="1:15" ht="31.5" customHeight="1" x14ac:dyDescent="0.3">
      <c r="A4" s="87"/>
      <c r="B4" s="87"/>
      <c r="C4" s="87"/>
      <c r="D4" s="87"/>
      <c r="E4" s="50" t="s">
        <v>201</v>
      </c>
      <c r="F4" s="50" t="s">
        <v>202</v>
      </c>
      <c r="G4" s="50" t="s">
        <v>31</v>
      </c>
      <c r="H4" s="50" t="s">
        <v>203</v>
      </c>
      <c r="I4" s="50" t="s">
        <v>204</v>
      </c>
      <c r="J4" s="50" t="s">
        <v>205</v>
      </c>
      <c r="K4" s="51" t="s">
        <v>35</v>
      </c>
      <c r="L4" s="50" t="s">
        <v>215</v>
      </c>
      <c r="M4" s="87"/>
      <c r="N4" s="87"/>
      <c r="O4" s="87"/>
    </row>
    <row r="5" spans="1:15" ht="30.75" customHeight="1" x14ac:dyDescent="0.3">
      <c r="A5" s="89" t="s">
        <v>216</v>
      </c>
      <c r="B5" s="90"/>
      <c r="C5" s="90"/>
      <c r="D5" s="91"/>
      <c r="E5" s="52">
        <f>SUM(E6:E9)</f>
        <v>2427</v>
      </c>
      <c r="F5" s="52">
        <f t="shared" ref="F5:L5" si="0">SUM(F6:F9)</f>
        <v>0</v>
      </c>
      <c r="G5" s="52">
        <f t="shared" si="0"/>
        <v>0</v>
      </c>
      <c r="H5" s="52">
        <f t="shared" si="0"/>
        <v>439</v>
      </c>
      <c r="I5" s="52">
        <f t="shared" si="0"/>
        <v>188</v>
      </c>
      <c r="J5" s="52">
        <f t="shared" si="0"/>
        <v>0</v>
      </c>
      <c r="K5" s="52">
        <f t="shared" si="0"/>
        <v>0</v>
      </c>
      <c r="L5" s="52">
        <f t="shared" si="0"/>
        <v>1800</v>
      </c>
      <c r="M5" s="53"/>
      <c r="N5" s="53"/>
      <c r="O5" s="53"/>
    </row>
    <row r="6" spans="1:15" ht="100.5" customHeight="1" x14ac:dyDescent="0.3">
      <c r="A6" s="54">
        <v>1</v>
      </c>
      <c r="B6" s="59" t="s">
        <v>225</v>
      </c>
      <c r="C6" s="59" t="s">
        <v>218</v>
      </c>
      <c r="D6" s="55" t="s">
        <v>221</v>
      </c>
      <c r="E6" s="56">
        <f>SUM(F6:L6)</f>
        <v>200</v>
      </c>
      <c r="F6" s="56"/>
      <c r="G6" s="56"/>
      <c r="H6" s="56">
        <v>200</v>
      </c>
      <c r="I6" s="56"/>
      <c r="J6" s="56"/>
      <c r="K6" s="56"/>
      <c r="L6" s="56"/>
      <c r="M6" s="54" t="s">
        <v>211</v>
      </c>
      <c r="N6" s="54" t="s">
        <v>213</v>
      </c>
      <c r="O6" s="54"/>
    </row>
    <row r="7" spans="1:15" ht="100.5" customHeight="1" x14ac:dyDescent="0.3">
      <c r="A7" s="54">
        <v>2</v>
      </c>
      <c r="B7" s="59" t="s">
        <v>226</v>
      </c>
      <c r="C7" s="59" t="s">
        <v>219</v>
      </c>
      <c r="D7" s="55" t="s">
        <v>222</v>
      </c>
      <c r="E7" s="56">
        <f t="shared" ref="E7:E9" si="1">SUM(F7:L7)</f>
        <v>100</v>
      </c>
      <c r="F7" s="56"/>
      <c r="G7" s="56"/>
      <c r="H7" s="56">
        <v>50</v>
      </c>
      <c r="I7" s="56">
        <v>50</v>
      </c>
      <c r="J7" s="56"/>
      <c r="K7" s="56"/>
      <c r="L7" s="56"/>
      <c r="M7" s="54" t="s">
        <v>211</v>
      </c>
      <c r="N7" s="54" t="s">
        <v>213</v>
      </c>
      <c r="O7" s="54"/>
    </row>
    <row r="8" spans="1:15" ht="100.5" customHeight="1" x14ac:dyDescent="0.3">
      <c r="A8" s="54">
        <v>3</v>
      </c>
      <c r="B8" s="59" t="s">
        <v>227</v>
      </c>
      <c r="C8" s="59" t="s">
        <v>219</v>
      </c>
      <c r="D8" s="55" t="s">
        <v>223</v>
      </c>
      <c r="E8" s="56">
        <f t="shared" si="1"/>
        <v>127</v>
      </c>
      <c r="F8" s="56"/>
      <c r="G8" s="56"/>
      <c r="H8" s="56">
        <v>89</v>
      </c>
      <c r="I8" s="56">
        <v>38</v>
      </c>
      <c r="J8" s="56"/>
      <c r="K8" s="56"/>
      <c r="L8" s="56"/>
      <c r="M8" s="54" t="s">
        <v>211</v>
      </c>
      <c r="N8" s="54" t="s">
        <v>213</v>
      </c>
      <c r="O8" s="54"/>
    </row>
    <row r="9" spans="1:15" ht="100.5" customHeight="1" x14ac:dyDescent="0.3">
      <c r="A9" s="54">
        <v>4</v>
      </c>
      <c r="B9" s="59" t="s">
        <v>228</v>
      </c>
      <c r="C9" s="59" t="s">
        <v>220</v>
      </c>
      <c r="D9" s="55" t="s">
        <v>224</v>
      </c>
      <c r="E9" s="56">
        <f t="shared" si="1"/>
        <v>2000</v>
      </c>
      <c r="F9" s="56"/>
      <c r="G9" s="56"/>
      <c r="H9" s="56">
        <v>100</v>
      </c>
      <c r="I9" s="56">
        <v>100</v>
      </c>
      <c r="J9" s="56"/>
      <c r="K9" s="56"/>
      <c r="L9" s="56">
        <v>1800</v>
      </c>
      <c r="M9" s="54" t="s">
        <v>212</v>
      </c>
      <c r="N9" s="54" t="s">
        <v>214</v>
      </c>
      <c r="O9" s="54"/>
    </row>
  </sheetData>
  <sheetProtection algorithmName="SHA-512" hashValue="ymTwMiWaykgyQW76wfJkueE0RE+Uoi0Ni8ymHMQ7krtfAtmrX2G+RwSX0yywi5wsMERmYswCcTGm53kNTFByzA==" saltValue="gijDf7qo+iO9zncUQ/qtdA==" spinCount="100000" sheet="1" formatCells="0" formatColumns="0" formatRows="0" insertColumns="0" insertRows="0" insertHyperlinks="0" deleteColumns="0" deleteRows="0" sort="0" autoFilter="0" pivotTables="0"/>
  <mergeCells count="10">
    <mergeCell ref="N3:N4"/>
    <mergeCell ref="O3:O4"/>
    <mergeCell ref="A1:O1"/>
    <mergeCell ref="A5:D5"/>
    <mergeCell ref="E3:L3"/>
    <mergeCell ref="A3:A4"/>
    <mergeCell ref="B3:B4"/>
    <mergeCell ref="C3:C4"/>
    <mergeCell ref="D3:D4"/>
    <mergeCell ref="M3:M4"/>
  </mergeCells>
  <phoneticPr fontId="3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7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O12"/>
  <sheetViews>
    <sheetView zoomScaleNormal="100" workbookViewId="0">
      <selection activeCell="B6" sqref="B6"/>
    </sheetView>
  </sheetViews>
  <sheetFormatPr defaultRowHeight="16.5" x14ac:dyDescent="0.3"/>
  <cols>
    <col min="1" max="1" width="6.375" customWidth="1"/>
    <col min="2" max="2" width="20.875" customWidth="1"/>
    <col min="3" max="3" width="11" customWidth="1"/>
    <col min="4" max="4" width="32.375" customWidth="1"/>
    <col min="5" max="12" width="8.25" customWidth="1"/>
    <col min="14" max="14" width="11" bestFit="1" customWidth="1"/>
  </cols>
  <sheetData>
    <row r="1" spans="1:15" ht="38.25" x14ac:dyDescent="0.3">
      <c r="A1" s="88" t="s">
        <v>210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</row>
    <row r="2" spans="1:15" ht="26.25" x14ac:dyDescent="0.3">
      <c r="A2" s="57" t="s">
        <v>229</v>
      </c>
    </row>
    <row r="3" spans="1:15" ht="31.5" customHeight="1" x14ac:dyDescent="0.3">
      <c r="A3" s="92" t="s">
        <v>217</v>
      </c>
      <c r="B3" s="87" t="s">
        <v>198</v>
      </c>
      <c r="C3" s="87" t="s">
        <v>199</v>
      </c>
      <c r="D3" s="87" t="s">
        <v>200</v>
      </c>
      <c r="E3" s="87" t="s">
        <v>208</v>
      </c>
      <c r="F3" s="87"/>
      <c r="G3" s="87"/>
      <c r="H3" s="87"/>
      <c r="I3" s="87"/>
      <c r="J3" s="87"/>
      <c r="K3" s="87"/>
      <c r="L3" s="87"/>
      <c r="M3" s="87" t="s">
        <v>206</v>
      </c>
      <c r="N3" s="87" t="s">
        <v>207</v>
      </c>
      <c r="O3" s="87" t="s">
        <v>8</v>
      </c>
    </row>
    <row r="4" spans="1:15" ht="31.5" customHeight="1" x14ac:dyDescent="0.3">
      <c r="A4" s="87"/>
      <c r="B4" s="87"/>
      <c r="C4" s="87"/>
      <c r="D4" s="87"/>
      <c r="E4" s="50" t="s">
        <v>201</v>
      </c>
      <c r="F4" s="50" t="s">
        <v>202</v>
      </c>
      <c r="G4" s="50" t="s">
        <v>31</v>
      </c>
      <c r="H4" s="50" t="s">
        <v>203</v>
      </c>
      <c r="I4" s="50" t="s">
        <v>204</v>
      </c>
      <c r="J4" s="50" t="s">
        <v>205</v>
      </c>
      <c r="K4" s="58" t="s">
        <v>35</v>
      </c>
      <c r="L4" s="50" t="s">
        <v>215</v>
      </c>
      <c r="M4" s="87"/>
      <c r="N4" s="87"/>
      <c r="O4" s="87"/>
    </row>
    <row r="5" spans="1:15" ht="30.75" customHeight="1" x14ac:dyDescent="0.3">
      <c r="A5" s="89" t="s">
        <v>216</v>
      </c>
      <c r="B5" s="90"/>
      <c r="C5" s="90"/>
      <c r="D5" s="91"/>
      <c r="E5" s="52">
        <f>SUM(E6:E12)</f>
        <v>13770</v>
      </c>
      <c r="F5" s="52">
        <f t="shared" ref="F5:L5" si="0">SUM(F6:F12)</f>
        <v>688</v>
      </c>
      <c r="G5" s="52">
        <f t="shared" si="0"/>
        <v>0</v>
      </c>
      <c r="H5" s="52">
        <f t="shared" si="0"/>
        <v>4330</v>
      </c>
      <c r="I5" s="52">
        <f t="shared" si="0"/>
        <v>3230</v>
      </c>
      <c r="J5" s="52">
        <f t="shared" si="0"/>
        <v>0</v>
      </c>
      <c r="K5" s="52">
        <f t="shared" si="0"/>
        <v>1922</v>
      </c>
      <c r="L5" s="52">
        <f t="shared" si="0"/>
        <v>3600</v>
      </c>
      <c r="M5" s="53"/>
      <c r="N5" s="53"/>
      <c r="O5" s="53"/>
    </row>
    <row r="6" spans="1:15" ht="100.5" customHeight="1" x14ac:dyDescent="0.3">
      <c r="A6" s="54">
        <v>1</v>
      </c>
      <c r="B6" s="59" t="s">
        <v>230</v>
      </c>
      <c r="C6" s="59" t="s">
        <v>237</v>
      </c>
      <c r="D6" s="55" t="s">
        <v>244</v>
      </c>
      <c r="E6" s="56">
        <f>SUM(F6:L6)</f>
        <v>4000</v>
      </c>
      <c r="F6" s="56"/>
      <c r="G6" s="56"/>
      <c r="H6" s="56">
        <v>3600</v>
      </c>
      <c r="I6" s="56">
        <v>400</v>
      </c>
      <c r="J6" s="56"/>
      <c r="K6" s="56"/>
      <c r="L6" s="56"/>
      <c r="M6" s="54" t="s">
        <v>251</v>
      </c>
      <c r="N6" s="54" t="s">
        <v>252</v>
      </c>
      <c r="O6" s="54"/>
    </row>
    <row r="7" spans="1:15" ht="100.5" customHeight="1" x14ac:dyDescent="0.3">
      <c r="A7" s="54">
        <v>2</v>
      </c>
      <c r="B7" s="59" t="s">
        <v>231</v>
      </c>
      <c r="C7" s="59" t="s">
        <v>238</v>
      </c>
      <c r="D7" s="55" t="s">
        <v>245</v>
      </c>
      <c r="E7" s="56">
        <f t="shared" ref="E7:E12" si="1">SUM(F7:L7)</f>
        <v>2000</v>
      </c>
      <c r="F7" s="56"/>
      <c r="G7" s="56"/>
      <c r="H7" s="56"/>
      <c r="I7" s="56">
        <v>200</v>
      </c>
      <c r="J7" s="56"/>
      <c r="K7" s="56"/>
      <c r="L7" s="56">
        <v>1800</v>
      </c>
      <c r="M7" s="54" t="s">
        <v>251</v>
      </c>
      <c r="N7" s="54" t="s">
        <v>214</v>
      </c>
      <c r="O7" s="54"/>
    </row>
    <row r="8" spans="1:15" ht="100.5" customHeight="1" x14ac:dyDescent="0.3">
      <c r="A8" s="54">
        <v>3</v>
      </c>
      <c r="B8" s="59" t="s">
        <v>232</v>
      </c>
      <c r="C8" s="59" t="s">
        <v>239</v>
      </c>
      <c r="D8" s="55" t="s">
        <v>246</v>
      </c>
      <c r="E8" s="56">
        <f t="shared" si="1"/>
        <v>2000</v>
      </c>
      <c r="F8" s="56"/>
      <c r="G8" s="56"/>
      <c r="H8" s="56">
        <v>100</v>
      </c>
      <c r="I8" s="56">
        <v>100</v>
      </c>
      <c r="J8" s="56"/>
      <c r="K8" s="56"/>
      <c r="L8" s="56">
        <v>1800</v>
      </c>
      <c r="M8" s="54" t="s">
        <v>42</v>
      </c>
      <c r="N8" s="54" t="s">
        <v>214</v>
      </c>
      <c r="O8" s="54"/>
    </row>
    <row r="9" spans="1:15" ht="100.5" customHeight="1" x14ac:dyDescent="0.3">
      <c r="A9" s="54">
        <v>4</v>
      </c>
      <c r="B9" s="59" t="s">
        <v>233</v>
      </c>
      <c r="C9" s="59" t="s">
        <v>240</v>
      </c>
      <c r="D9" s="55" t="s">
        <v>247</v>
      </c>
      <c r="E9" s="56">
        <f t="shared" si="1"/>
        <v>2200</v>
      </c>
      <c r="F9" s="56"/>
      <c r="G9" s="56"/>
      <c r="H9" s="56"/>
      <c r="I9" s="56">
        <v>1900</v>
      </c>
      <c r="J9" s="56"/>
      <c r="K9" s="56">
        <v>300</v>
      </c>
      <c r="L9" s="56"/>
      <c r="M9" s="54" t="s">
        <v>42</v>
      </c>
      <c r="N9" s="59" t="s">
        <v>255</v>
      </c>
      <c r="O9" s="54"/>
    </row>
    <row r="10" spans="1:15" ht="100.5" customHeight="1" x14ac:dyDescent="0.3">
      <c r="A10" s="54">
        <v>5</v>
      </c>
      <c r="B10" s="59" t="s">
        <v>234</v>
      </c>
      <c r="C10" s="59" t="s">
        <v>241</v>
      </c>
      <c r="D10" s="55" t="s">
        <v>248</v>
      </c>
      <c r="E10" s="56">
        <f t="shared" si="1"/>
        <v>3360</v>
      </c>
      <c r="F10" s="56">
        <v>648</v>
      </c>
      <c r="G10" s="56"/>
      <c r="H10" s="56">
        <v>545</v>
      </c>
      <c r="I10" s="56">
        <v>545</v>
      </c>
      <c r="J10" s="56"/>
      <c r="K10" s="56">
        <v>1622</v>
      </c>
      <c r="L10" s="56"/>
      <c r="M10" s="54" t="s">
        <v>42</v>
      </c>
      <c r="N10" s="54" t="s">
        <v>253</v>
      </c>
      <c r="O10" s="54"/>
    </row>
    <row r="11" spans="1:15" ht="100.5" customHeight="1" x14ac:dyDescent="0.3">
      <c r="A11" s="54">
        <v>6</v>
      </c>
      <c r="B11" s="59" t="s">
        <v>235</v>
      </c>
      <c r="C11" s="59" t="s">
        <v>242</v>
      </c>
      <c r="D11" s="55" t="s">
        <v>249</v>
      </c>
      <c r="E11" s="56">
        <f t="shared" si="1"/>
        <v>110</v>
      </c>
      <c r="F11" s="56">
        <v>40</v>
      </c>
      <c r="G11" s="56"/>
      <c r="H11" s="56">
        <v>35</v>
      </c>
      <c r="I11" s="56">
        <v>35</v>
      </c>
      <c r="J11" s="56"/>
      <c r="K11" s="56"/>
      <c r="L11" s="56"/>
      <c r="M11" s="54" t="s">
        <v>42</v>
      </c>
      <c r="N11" s="54" t="s">
        <v>213</v>
      </c>
      <c r="O11" s="54"/>
    </row>
    <row r="12" spans="1:15" ht="100.5" customHeight="1" x14ac:dyDescent="0.3">
      <c r="A12" s="54">
        <v>7</v>
      </c>
      <c r="B12" s="59" t="s">
        <v>236</v>
      </c>
      <c r="C12" s="59" t="s">
        <v>243</v>
      </c>
      <c r="D12" s="55" t="s">
        <v>250</v>
      </c>
      <c r="E12" s="56">
        <f t="shared" si="1"/>
        <v>100</v>
      </c>
      <c r="F12" s="56"/>
      <c r="G12" s="56"/>
      <c r="H12" s="56">
        <v>50</v>
      </c>
      <c r="I12" s="56">
        <v>50</v>
      </c>
      <c r="J12" s="56"/>
      <c r="K12" s="56"/>
      <c r="L12" s="56"/>
      <c r="M12" s="54" t="s">
        <v>42</v>
      </c>
      <c r="N12" s="54" t="s">
        <v>254</v>
      </c>
      <c r="O12" s="54"/>
    </row>
  </sheetData>
  <sheetProtection algorithmName="SHA-512" hashValue="oD9jqYi9bMOKX+kvN5zzTmJnTfqhPRkXq8PldduUkCJJ3OHcLrsRe4PZ3WdyR+6IiH1cNfYFKezoPv9bqIbvag==" saltValue="5FeRkx16EyPbzVA6IxBA3A==" spinCount="100000" sheet="1" formatCells="0" formatColumns="0" formatRows="0" insertColumns="0" insertRows="0" insertHyperlinks="0" deleteColumns="0" deleteRows="0" sort="0" autoFilter="0" pivotTables="0"/>
  <mergeCells count="10">
    <mergeCell ref="A5:D5"/>
    <mergeCell ref="A1:O1"/>
    <mergeCell ref="A3:A4"/>
    <mergeCell ref="B3:B4"/>
    <mergeCell ref="C3:C4"/>
    <mergeCell ref="D3:D4"/>
    <mergeCell ref="E3:L3"/>
    <mergeCell ref="M3:M4"/>
    <mergeCell ref="N3:N4"/>
    <mergeCell ref="O3:O4"/>
  </mergeCells>
  <phoneticPr fontId="3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7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O9"/>
  <sheetViews>
    <sheetView zoomScaleNormal="100" workbookViewId="0">
      <selection activeCell="B6" sqref="B6"/>
    </sheetView>
  </sheetViews>
  <sheetFormatPr defaultRowHeight="16.5" x14ac:dyDescent="0.3"/>
  <cols>
    <col min="1" max="1" width="6.375" customWidth="1"/>
    <col min="2" max="2" width="20.875" customWidth="1"/>
    <col min="3" max="3" width="11" customWidth="1"/>
    <col min="4" max="4" width="32.375" customWidth="1"/>
    <col min="5" max="12" width="8.25" customWidth="1"/>
    <col min="14" max="14" width="11" bestFit="1" customWidth="1"/>
  </cols>
  <sheetData>
    <row r="1" spans="1:15" ht="38.25" x14ac:dyDescent="0.3">
      <c r="A1" s="88" t="s">
        <v>210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</row>
    <row r="2" spans="1:15" ht="26.25" x14ac:dyDescent="0.3">
      <c r="A2" s="57" t="s">
        <v>256</v>
      </c>
    </row>
    <row r="3" spans="1:15" ht="31.5" customHeight="1" x14ac:dyDescent="0.3">
      <c r="A3" s="92" t="s">
        <v>217</v>
      </c>
      <c r="B3" s="87" t="s">
        <v>198</v>
      </c>
      <c r="C3" s="87" t="s">
        <v>199</v>
      </c>
      <c r="D3" s="87" t="s">
        <v>200</v>
      </c>
      <c r="E3" s="87" t="s">
        <v>208</v>
      </c>
      <c r="F3" s="87"/>
      <c r="G3" s="87"/>
      <c r="H3" s="87"/>
      <c r="I3" s="87"/>
      <c r="J3" s="87"/>
      <c r="K3" s="87"/>
      <c r="L3" s="87"/>
      <c r="M3" s="87" t="s">
        <v>206</v>
      </c>
      <c r="N3" s="87" t="s">
        <v>207</v>
      </c>
      <c r="O3" s="87" t="s">
        <v>8</v>
      </c>
    </row>
    <row r="4" spans="1:15" ht="31.5" customHeight="1" x14ac:dyDescent="0.3">
      <c r="A4" s="87"/>
      <c r="B4" s="87"/>
      <c r="C4" s="87"/>
      <c r="D4" s="87"/>
      <c r="E4" s="60" t="s">
        <v>201</v>
      </c>
      <c r="F4" s="60" t="s">
        <v>202</v>
      </c>
      <c r="G4" s="60" t="s">
        <v>31</v>
      </c>
      <c r="H4" s="60" t="s">
        <v>203</v>
      </c>
      <c r="I4" s="60" t="s">
        <v>204</v>
      </c>
      <c r="J4" s="60" t="s">
        <v>205</v>
      </c>
      <c r="K4" s="61" t="s">
        <v>35</v>
      </c>
      <c r="L4" s="60" t="s">
        <v>215</v>
      </c>
      <c r="M4" s="87"/>
      <c r="N4" s="87"/>
      <c r="O4" s="87"/>
    </row>
    <row r="5" spans="1:15" ht="30.75" customHeight="1" x14ac:dyDescent="0.3">
      <c r="A5" s="89" t="s">
        <v>216</v>
      </c>
      <c r="B5" s="90"/>
      <c r="C5" s="90"/>
      <c r="D5" s="91"/>
      <c r="E5" s="52">
        <f t="shared" ref="E5:L5" si="0">SUM(E6:E6)</f>
        <v>151</v>
      </c>
      <c r="F5" s="52">
        <f t="shared" si="0"/>
        <v>0</v>
      </c>
      <c r="G5" s="52">
        <f t="shared" si="0"/>
        <v>0</v>
      </c>
      <c r="H5" s="52">
        <f t="shared" si="0"/>
        <v>0</v>
      </c>
      <c r="I5" s="52">
        <f t="shared" si="0"/>
        <v>151</v>
      </c>
      <c r="J5" s="52">
        <f t="shared" si="0"/>
        <v>0</v>
      </c>
      <c r="K5" s="52">
        <f t="shared" si="0"/>
        <v>0</v>
      </c>
      <c r="L5" s="52">
        <f t="shared" si="0"/>
        <v>0</v>
      </c>
      <c r="M5" s="53"/>
      <c r="N5" s="53"/>
      <c r="O5" s="53"/>
    </row>
    <row r="6" spans="1:15" ht="100.5" customHeight="1" x14ac:dyDescent="0.3">
      <c r="A6" s="54">
        <v>1</v>
      </c>
      <c r="B6" s="59" t="s">
        <v>257</v>
      </c>
      <c r="C6" s="59" t="s">
        <v>258</v>
      </c>
      <c r="D6" s="64" t="s">
        <v>259</v>
      </c>
      <c r="E6" s="56">
        <f>SUM(F6:L6)</f>
        <v>151</v>
      </c>
      <c r="F6" s="56"/>
      <c r="G6" s="56"/>
      <c r="H6" s="56"/>
      <c r="I6" s="56">
        <v>151</v>
      </c>
      <c r="J6" s="56"/>
      <c r="K6" s="56"/>
      <c r="L6" s="56"/>
      <c r="M6" s="54" t="s">
        <v>212</v>
      </c>
      <c r="N6" s="59" t="s">
        <v>255</v>
      </c>
      <c r="O6" s="54"/>
    </row>
    <row r="7" spans="1:15" ht="78" customHeight="1" x14ac:dyDescent="0.3">
      <c r="A7" s="54">
        <v>2</v>
      </c>
      <c r="B7" s="59" t="s">
        <v>260</v>
      </c>
      <c r="C7" s="59" t="s">
        <v>263</v>
      </c>
      <c r="D7" s="64" t="s">
        <v>265</v>
      </c>
      <c r="E7" s="56">
        <f t="shared" ref="E7:E9" si="1">SUM(F7:L7)</f>
        <v>237</v>
      </c>
      <c r="F7" s="45"/>
      <c r="G7" s="45"/>
      <c r="H7" s="45"/>
      <c r="I7" s="45">
        <v>237</v>
      </c>
      <c r="J7" s="45"/>
      <c r="K7" s="45"/>
      <c r="L7" s="45"/>
      <c r="M7" s="54" t="s">
        <v>212</v>
      </c>
      <c r="N7" s="59" t="s">
        <v>213</v>
      </c>
      <c r="O7" s="45"/>
    </row>
    <row r="8" spans="1:15" ht="78" customHeight="1" x14ac:dyDescent="0.3">
      <c r="A8" s="54">
        <v>3</v>
      </c>
      <c r="B8" s="59" t="s">
        <v>261</v>
      </c>
      <c r="C8" s="59" t="s">
        <v>264</v>
      </c>
      <c r="D8" s="64" t="s">
        <v>266</v>
      </c>
      <c r="E8" s="56">
        <f t="shared" si="1"/>
        <v>200</v>
      </c>
      <c r="F8" s="45"/>
      <c r="G8" s="45"/>
      <c r="H8" s="45">
        <v>100</v>
      </c>
      <c r="I8" s="45">
        <v>100</v>
      </c>
      <c r="J8" s="45"/>
      <c r="K8" s="45"/>
      <c r="L8" s="45"/>
      <c r="M8" s="54" t="s">
        <v>212</v>
      </c>
      <c r="N8" s="59" t="s">
        <v>213</v>
      </c>
      <c r="O8" s="45"/>
    </row>
    <row r="9" spans="1:15" ht="78" customHeight="1" x14ac:dyDescent="0.3">
      <c r="A9" s="54">
        <v>4</v>
      </c>
      <c r="B9" s="59" t="s">
        <v>262</v>
      </c>
      <c r="C9" s="59" t="s">
        <v>258</v>
      </c>
      <c r="D9" s="64" t="s">
        <v>267</v>
      </c>
      <c r="E9" s="56">
        <f t="shared" si="1"/>
        <v>100</v>
      </c>
      <c r="F9" s="45"/>
      <c r="G9" s="45"/>
      <c r="H9" s="45">
        <v>50</v>
      </c>
      <c r="I9" s="45">
        <v>50</v>
      </c>
      <c r="J9" s="45"/>
      <c r="K9" s="45"/>
      <c r="L9" s="45"/>
      <c r="M9" s="54" t="s">
        <v>212</v>
      </c>
      <c r="N9" s="59" t="s">
        <v>213</v>
      </c>
      <c r="O9" s="45"/>
    </row>
  </sheetData>
  <sheetProtection algorithmName="SHA-512" hashValue="4LZMP65PddcpMRyzE7RjCI6vZ2CbxK0o3i9Iusv8YDIONBUIjy2g/1S2q1LY4sywO4ogv1NlXY0Wl8wX4y+DNQ==" saltValue="ULGjhWT33lcYHrTVyhXuVg==" spinCount="100000" sheet="1" formatCells="0" formatColumns="0" formatRows="0" insertColumns="0" insertRows="0" insertHyperlinks="0" deleteColumns="0" deleteRows="0" sort="0" autoFilter="0" pivotTables="0"/>
  <mergeCells count="10">
    <mergeCell ref="A5:D5"/>
    <mergeCell ref="A1:O1"/>
    <mergeCell ref="A3:A4"/>
    <mergeCell ref="B3:B4"/>
    <mergeCell ref="C3:C4"/>
    <mergeCell ref="D3:D4"/>
    <mergeCell ref="E3:L3"/>
    <mergeCell ref="M3:M4"/>
    <mergeCell ref="N3:N4"/>
    <mergeCell ref="O3:O4"/>
  </mergeCells>
  <phoneticPr fontId="3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7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O11"/>
  <sheetViews>
    <sheetView zoomScaleNormal="100" workbookViewId="0">
      <selection activeCell="D6" sqref="D6"/>
    </sheetView>
  </sheetViews>
  <sheetFormatPr defaultRowHeight="16.5" x14ac:dyDescent="0.3"/>
  <cols>
    <col min="1" max="1" width="6.375" customWidth="1"/>
    <col min="2" max="2" width="20.875" customWidth="1"/>
    <col min="3" max="3" width="11" customWidth="1"/>
    <col min="4" max="4" width="32.375" customWidth="1"/>
    <col min="5" max="12" width="8.25" customWidth="1"/>
    <col min="14" max="14" width="11" bestFit="1" customWidth="1"/>
  </cols>
  <sheetData>
    <row r="1" spans="1:15" ht="38.25" x14ac:dyDescent="0.3">
      <c r="A1" s="88" t="s">
        <v>210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</row>
    <row r="2" spans="1:15" ht="26.25" x14ac:dyDescent="0.3">
      <c r="A2" s="57" t="s">
        <v>274</v>
      </c>
    </row>
    <row r="3" spans="1:15" ht="31.5" customHeight="1" x14ac:dyDescent="0.3">
      <c r="A3" s="92" t="s">
        <v>217</v>
      </c>
      <c r="B3" s="87" t="s">
        <v>198</v>
      </c>
      <c r="C3" s="87" t="s">
        <v>199</v>
      </c>
      <c r="D3" s="87" t="s">
        <v>200</v>
      </c>
      <c r="E3" s="87" t="s">
        <v>208</v>
      </c>
      <c r="F3" s="87"/>
      <c r="G3" s="87"/>
      <c r="H3" s="87"/>
      <c r="I3" s="87"/>
      <c r="J3" s="87"/>
      <c r="K3" s="87"/>
      <c r="L3" s="87"/>
      <c r="M3" s="87" t="s">
        <v>206</v>
      </c>
      <c r="N3" s="87" t="s">
        <v>207</v>
      </c>
      <c r="O3" s="87" t="s">
        <v>8</v>
      </c>
    </row>
    <row r="4" spans="1:15" ht="31.5" customHeight="1" x14ac:dyDescent="0.3">
      <c r="A4" s="87"/>
      <c r="B4" s="87"/>
      <c r="C4" s="87"/>
      <c r="D4" s="87"/>
      <c r="E4" s="62" t="s">
        <v>201</v>
      </c>
      <c r="F4" s="62" t="s">
        <v>202</v>
      </c>
      <c r="G4" s="62" t="s">
        <v>31</v>
      </c>
      <c r="H4" s="62" t="s">
        <v>203</v>
      </c>
      <c r="I4" s="62" t="s">
        <v>204</v>
      </c>
      <c r="J4" s="62" t="s">
        <v>205</v>
      </c>
      <c r="K4" s="63" t="s">
        <v>35</v>
      </c>
      <c r="L4" s="62" t="s">
        <v>215</v>
      </c>
      <c r="M4" s="87"/>
      <c r="N4" s="87"/>
      <c r="O4" s="87"/>
    </row>
    <row r="5" spans="1:15" ht="30.75" customHeight="1" x14ac:dyDescent="0.3">
      <c r="A5" s="89" t="s">
        <v>216</v>
      </c>
      <c r="B5" s="90"/>
      <c r="C5" s="90"/>
      <c r="D5" s="91"/>
      <c r="E5" s="52">
        <f>SUM(E6:E11)</f>
        <v>17850</v>
      </c>
      <c r="F5" s="52">
        <f t="shared" ref="F5:L5" si="0">SUM(F6:F11)</f>
        <v>0</v>
      </c>
      <c r="G5" s="52">
        <f t="shared" si="0"/>
        <v>0</v>
      </c>
      <c r="H5" s="52">
        <f t="shared" si="0"/>
        <v>12860</v>
      </c>
      <c r="I5" s="52">
        <f t="shared" si="0"/>
        <v>4940</v>
      </c>
      <c r="J5" s="52">
        <f t="shared" si="0"/>
        <v>0</v>
      </c>
      <c r="K5" s="52">
        <f t="shared" si="0"/>
        <v>50</v>
      </c>
      <c r="L5" s="52">
        <f t="shared" si="0"/>
        <v>0</v>
      </c>
      <c r="M5" s="53"/>
      <c r="N5" s="53"/>
      <c r="O5" s="53"/>
    </row>
    <row r="6" spans="1:15" ht="100.5" customHeight="1" x14ac:dyDescent="0.3">
      <c r="A6" s="54">
        <v>1</v>
      </c>
      <c r="B6" s="59" t="s">
        <v>268</v>
      </c>
      <c r="C6" s="59" t="s">
        <v>269</v>
      </c>
      <c r="D6" s="64" t="s">
        <v>287</v>
      </c>
      <c r="E6" s="56">
        <f>SUM(F6:L6)</f>
        <v>150</v>
      </c>
      <c r="F6" s="56"/>
      <c r="G6" s="56"/>
      <c r="H6" s="56">
        <v>50</v>
      </c>
      <c r="I6" s="56">
        <v>50</v>
      </c>
      <c r="J6" s="56"/>
      <c r="K6" s="56">
        <v>50</v>
      </c>
      <c r="L6" s="56"/>
      <c r="M6" s="54" t="s">
        <v>212</v>
      </c>
      <c r="N6" s="59" t="s">
        <v>254</v>
      </c>
      <c r="O6" s="65" t="s">
        <v>270</v>
      </c>
    </row>
    <row r="7" spans="1:15" ht="78" customHeight="1" x14ac:dyDescent="0.3">
      <c r="A7" s="54">
        <v>2</v>
      </c>
      <c r="B7" s="59" t="s">
        <v>271</v>
      </c>
      <c r="C7" s="59" t="s">
        <v>275</v>
      </c>
      <c r="D7" s="66" t="s">
        <v>272</v>
      </c>
      <c r="E7" s="56">
        <f t="shared" ref="E7:E11" si="1">SUM(F7:L7)</f>
        <v>3300</v>
      </c>
      <c r="F7" s="45"/>
      <c r="G7" s="45"/>
      <c r="H7" s="56">
        <v>2970</v>
      </c>
      <c r="I7" s="56">
        <v>330</v>
      </c>
      <c r="J7" s="45"/>
      <c r="K7" s="45"/>
      <c r="L7" s="45"/>
      <c r="M7" s="54" t="s">
        <v>211</v>
      </c>
      <c r="N7" s="59" t="s">
        <v>273</v>
      </c>
      <c r="O7" s="45"/>
    </row>
    <row r="8" spans="1:15" ht="103.5" customHeight="1" x14ac:dyDescent="0.3">
      <c r="A8" s="54">
        <v>3</v>
      </c>
      <c r="B8" s="59" t="s">
        <v>276</v>
      </c>
      <c r="C8" s="59" t="s">
        <v>280</v>
      </c>
      <c r="D8" s="70" t="s">
        <v>283</v>
      </c>
      <c r="E8" s="56">
        <f t="shared" si="1"/>
        <v>5500</v>
      </c>
      <c r="F8" s="45"/>
      <c r="G8" s="45"/>
      <c r="H8" s="69">
        <v>2750</v>
      </c>
      <c r="I8" s="69">
        <v>2750</v>
      </c>
      <c r="J8" s="45"/>
      <c r="K8" s="45"/>
      <c r="L8" s="45"/>
      <c r="M8" s="54" t="s">
        <v>212</v>
      </c>
      <c r="N8" s="59" t="s">
        <v>288</v>
      </c>
      <c r="O8" s="45"/>
    </row>
    <row r="9" spans="1:15" ht="78" customHeight="1" x14ac:dyDescent="0.3">
      <c r="A9" s="54">
        <v>4</v>
      </c>
      <c r="B9" s="59" t="s">
        <v>277</v>
      </c>
      <c r="C9" s="59" t="s">
        <v>281</v>
      </c>
      <c r="D9" s="70" t="s">
        <v>284</v>
      </c>
      <c r="E9" s="56">
        <f t="shared" si="1"/>
        <v>2300</v>
      </c>
      <c r="F9" s="45"/>
      <c r="G9" s="45"/>
      <c r="H9" s="69">
        <v>1150</v>
      </c>
      <c r="I9" s="69">
        <v>1150</v>
      </c>
      <c r="J9" s="45"/>
      <c r="K9" s="45"/>
      <c r="L9" s="45"/>
      <c r="M9" s="54" t="s">
        <v>211</v>
      </c>
      <c r="N9" s="59" t="s">
        <v>289</v>
      </c>
      <c r="O9" s="45"/>
    </row>
    <row r="10" spans="1:15" ht="78" customHeight="1" x14ac:dyDescent="0.3">
      <c r="A10" s="54">
        <v>5</v>
      </c>
      <c r="B10" s="59" t="s">
        <v>278</v>
      </c>
      <c r="C10" s="59" t="s">
        <v>282</v>
      </c>
      <c r="D10" s="70" t="s">
        <v>285</v>
      </c>
      <c r="E10" s="56">
        <f t="shared" si="1"/>
        <v>3300</v>
      </c>
      <c r="F10" s="45"/>
      <c r="G10" s="45"/>
      <c r="H10" s="69">
        <v>2970</v>
      </c>
      <c r="I10" s="69">
        <v>330</v>
      </c>
      <c r="J10" s="45"/>
      <c r="K10" s="45"/>
      <c r="L10" s="45"/>
      <c r="M10" s="54" t="s">
        <v>211</v>
      </c>
      <c r="N10" s="59" t="s">
        <v>273</v>
      </c>
      <c r="O10" s="45"/>
    </row>
    <row r="11" spans="1:15" ht="78" customHeight="1" x14ac:dyDescent="0.3">
      <c r="A11" s="54">
        <v>6</v>
      </c>
      <c r="B11" s="59" t="s">
        <v>279</v>
      </c>
      <c r="C11" s="59" t="s">
        <v>282</v>
      </c>
      <c r="D11" s="70" t="s">
        <v>286</v>
      </c>
      <c r="E11" s="56">
        <f t="shared" si="1"/>
        <v>3300</v>
      </c>
      <c r="F11" s="45"/>
      <c r="G11" s="45"/>
      <c r="H11" s="69">
        <v>2970</v>
      </c>
      <c r="I11" s="69">
        <v>330</v>
      </c>
      <c r="J11" s="45"/>
      <c r="K11" s="45"/>
      <c r="L11" s="45"/>
      <c r="M11" s="54" t="s">
        <v>211</v>
      </c>
      <c r="N11" s="59" t="s">
        <v>273</v>
      </c>
      <c r="O11" s="45"/>
    </row>
  </sheetData>
  <sheetProtection algorithmName="SHA-512" hashValue="Jq0v5T6ftzElPtU9B7leg0HtSP8NkmCOrlbyiiHIYLNd66+yqiwB/Lkq0jkoplnO5pGRuOcfKvOApnjCrfG8TQ==" saltValue="QPNMhCUCMQoM6xTjoEQ9pQ==" spinCount="100000" sheet="1" formatCells="0" formatColumns="0" formatRows="0" insertColumns="0" insertRows="0" insertHyperlinks="0" deleteColumns="0" deleteRows="0" sort="0" autoFilter="0" pivotTables="0"/>
  <mergeCells count="10">
    <mergeCell ref="A5:D5"/>
    <mergeCell ref="A1:O1"/>
    <mergeCell ref="A3:A4"/>
    <mergeCell ref="B3:B4"/>
    <mergeCell ref="C3:C4"/>
    <mergeCell ref="D3:D4"/>
    <mergeCell ref="E3:L3"/>
    <mergeCell ref="M3:M4"/>
    <mergeCell ref="N3:N4"/>
    <mergeCell ref="O3:O4"/>
  </mergeCells>
  <phoneticPr fontId="3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7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O8"/>
  <sheetViews>
    <sheetView tabSelected="1" zoomScaleNormal="100" workbookViewId="0">
      <selection activeCell="D7" sqref="D7"/>
    </sheetView>
  </sheetViews>
  <sheetFormatPr defaultRowHeight="16.5" x14ac:dyDescent="0.3"/>
  <cols>
    <col min="1" max="1" width="6.375" customWidth="1"/>
    <col min="2" max="2" width="20.875" customWidth="1"/>
    <col min="3" max="3" width="11" customWidth="1"/>
    <col min="4" max="4" width="32.375" customWidth="1"/>
    <col min="5" max="12" width="8.25" customWidth="1"/>
    <col min="14" max="14" width="11" bestFit="1" customWidth="1"/>
  </cols>
  <sheetData>
    <row r="1" spans="1:15" ht="38.25" x14ac:dyDescent="0.3">
      <c r="A1" s="88" t="s">
        <v>210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</row>
    <row r="2" spans="1:15" ht="26.25" x14ac:dyDescent="0.3">
      <c r="A2" s="57" t="s">
        <v>290</v>
      </c>
    </row>
    <row r="3" spans="1:15" ht="31.5" customHeight="1" x14ac:dyDescent="0.3">
      <c r="A3" s="92" t="s">
        <v>217</v>
      </c>
      <c r="B3" s="87" t="s">
        <v>198</v>
      </c>
      <c r="C3" s="87" t="s">
        <v>199</v>
      </c>
      <c r="D3" s="87" t="s">
        <v>200</v>
      </c>
      <c r="E3" s="87" t="s">
        <v>208</v>
      </c>
      <c r="F3" s="87"/>
      <c r="G3" s="87"/>
      <c r="H3" s="87"/>
      <c r="I3" s="87"/>
      <c r="J3" s="87"/>
      <c r="K3" s="87"/>
      <c r="L3" s="87"/>
      <c r="M3" s="87" t="s">
        <v>206</v>
      </c>
      <c r="N3" s="87" t="s">
        <v>207</v>
      </c>
      <c r="O3" s="87" t="s">
        <v>8</v>
      </c>
    </row>
    <row r="4" spans="1:15" ht="31.5" customHeight="1" x14ac:dyDescent="0.3">
      <c r="A4" s="87"/>
      <c r="B4" s="87"/>
      <c r="C4" s="87"/>
      <c r="D4" s="87"/>
      <c r="E4" s="67" t="s">
        <v>201</v>
      </c>
      <c r="F4" s="67" t="s">
        <v>202</v>
      </c>
      <c r="G4" s="67" t="s">
        <v>31</v>
      </c>
      <c r="H4" s="67" t="s">
        <v>203</v>
      </c>
      <c r="I4" s="67" t="s">
        <v>204</v>
      </c>
      <c r="J4" s="67" t="s">
        <v>205</v>
      </c>
      <c r="K4" s="68" t="s">
        <v>35</v>
      </c>
      <c r="L4" s="67" t="s">
        <v>215</v>
      </c>
      <c r="M4" s="87"/>
      <c r="N4" s="87"/>
      <c r="O4" s="87"/>
    </row>
    <row r="5" spans="1:15" ht="30.75" customHeight="1" x14ac:dyDescent="0.3">
      <c r="A5" s="89" t="s">
        <v>216</v>
      </c>
      <c r="B5" s="90"/>
      <c r="C5" s="90"/>
      <c r="D5" s="91"/>
      <c r="E5" s="52">
        <f>SUM(E6:E8)</f>
        <v>5540</v>
      </c>
      <c r="F5" s="52">
        <f t="shared" ref="F5:L5" si="0">SUM(F6:F8)</f>
        <v>468</v>
      </c>
      <c r="G5" s="52">
        <f t="shared" si="0"/>
        <v>0</v>
      </c>
      <c r="H5" s="52">
        <f t="shared" si="0"/>
        <v>1960</v>
      </c>
      <c r="I5" s="52">
        <f t="shared" si="0"/>
        <v>2060</v>
      </c>
      <c r="J5" s="52">
        <f t="shared" si="0"/>
        <v>0</v>
      </c>
      <c r="K5" s="52">
        <f t="shared" si="0"/>
        <v>0</v>
      </c>
      <c r="L5" s="52">
        <f t="shared" si="0"/>
        <v>1052</v>
      </c>
      <c r="M5" s="53"/>
      <c r="N5" s="53"/>
      <c r="O5" s="53"/>
    </row>
    <row r="6" spans="1:15" ht="100.5" customHeight="1" x14ac:dyDescent="0.3">
      <c r="A6" s="54">
        <v>1</v>
      </c>
      <c r="B6" s="59" t="s">
        <v>291</v>
      </c>
      <c r="C6" s="59" t="s">
        <v>293</v>
      </c>
      <c r="D6" s="64" t="s">
        <v>294</v>
      </c>
      <c r="E6" s="56">
        <f>SUM(F6:L6)</f>
        <v>2340</v>
      </c>
      <c r="F6" s="56">
        <v>468</v>
      </c>
      <c r="G6" s="56"/>
      <c r="H6" s="56">
        <v>410</v>
      </c>
      <c r="I6" s="56">
        <v>410</v>
      </c>
      <c r="J6" s="56"/>
      <c r="K6" s="56"/>
      <c r="L6" s="56">
        <v>1052</v>
      </c>
      <c r="M6" s="54" t="s">
        <v>211</v>
      </c>
      <c r="N6" s="59" t="s">
        <v>253</v>
      </c>
      <c r="O6" s="65" t="s">
        <v>292</v>
      </c>
    </row>
    <row r="7" spans="1:15" ht="100.5" customHeight="1" x14ac:dyDescent="0.3">
      <c r="A7" s="54">
        <v>2</v>
      </c>
      <c r="B7" s="59" t="s">
        <v>295</v>
      </c>
      <c r="C7" s="93" t="s">
        <v>297</v>
      </c>
      <c r="D7" s="64" t="s">
        <v>299</v>
      </c>
      <c r="E7" s="56">
        <f t="shared" ref="E7:E8" si="1">SUM(F7:L7)</f>
        <v>200</v>
      </c>
      <c r="F7" s="56"/>
      <c r="G7" s="56"/>
      <c r="H7" s="56">
        <v>50</v>
      </c>
      <c r="I7" s="56">
        <v>150</v>
      </c>
      <c r="J7" s="56"/>
      <c r="K7" s="56"/>
      <c r="L7" s="56"/>
      <c r="M7" s="54" t="s">
        <v>212</v>
      </c>
      <c r="N7" s="59" t="s">
        <v>301</v>
      </c>
      <c r="O7" s="65"/>
    </row>
    <row r="8" spans="1:15" ht="100.5" customHeight="1" x14ac:dyDescent="0.3">
      <c r="A8" s="54">
        <v>3</v>
      </c>
      <c r="B8" s="59" t="s">
        <v>296</v>
      </c>
      <c r="C8" s="93" t="s">
        <v>298</v>
      </c>
      <c r="D8" s="64" t="s">
        <v>300</v>
      </c>
      <c r="E8" s="56">
        <f t="shared" si="1"/>
        <v>3000</v>
      </c>
      <c r="F8" s="56"/>
      <c r="G8" s="56"/>
      <c r="H8" s="56">
        <v>1500</v>
      </c>
      <c r="I8" s="56">
        <v>1500</v>
      </c>
      <c r="J8" s="56"/>
      <c r="K8" s="56"/>
      <c r="L8" s="56"/>
      <c r="M8" s="54" t="s">
        <v>211</v>
      </c>
      <c r="N8" s="59" t="s">
        <v>289</v>
      </c>
      <c r="O8" s="65"/>
    </row>
  </sheetData>
  <sheetProtection algorithmName="SHA-512" hashValue="4TFpFClTFH1WBavfZAhWtthdVw293f8UW3Y8EBWW0iTVTj+1UnB+OLpB2u9SqxVFHs7NlBdj9zMQla6LN1ofyw==" saltValue="jCQ8zqmY5Fh+c3cDQl5LbQ==" spinCount="100000" sheet="1" objects="1" scenarios="1"/>
  <mergeCells count="10">
    <mergeCell ref="A5:D5"/>
    <mergeCell ref="A1:O1"/>
    <mergeCell ref="A3:A4"/>
    <mergeCell ref="B3:B4"/>
    <mergeCell ref="C3:C4"/>
    <mergeCell ref="D3:D4"/>
    <mergeCell ref="E3:L3"/>
    <mergeCell ref="M3:M4"/>
    <mergeCell ref="N3:N4"/>
    <mergeCell ref="O3:O4"/>
  </mergeCells>
  <phoneticPr fontId="3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2015년</vt:lpstr>
      <vt:lpstr>2016년</vt:lpstr>
      <vt:lpstr>2017년</vt:lpstr>
      <vt:lpstr>2018년</vt:lpstr>
      <vt:lpstr>2019년</vt:lpstr>
      <vt:lpstr>2020년</vt:lpstr>
      <vt:lpstr>2021년</vt:lpstr>
      <vt:lpstr>2022년</vt:lpstr>
      <vt:lpstr>2023년</vt:lpstr>
      <vt:lpstr>2024년</vt:lpstr>
      <vt:lpstr>2025년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2022-06-23T08:15:41Z</cp:lastPrinted>
  <dcterms:created xsi:type="dcterms:W3CDTF">2020-04-23T04:30:50Z</dcterms:created>
  <dcterms:modified xsi:type="dcterms:W3CDTF">2025-11-11T08:09:20Z</dcterms:modified>
</cp:coreProperties>
</file>