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2615" windowHeight="8970" tabRatio="880" activeTab="4"/>
  </bookViews>
  <sheets>
    <sheet name="인천시 § 총괄_최종정리(수정금지)" sheetId="3" r:id="rId1"/>
    <sheet name="조사서식(총괄)" sheetId="2" r:id="rId2"/>
    <sheet name="01 § 중구" sheetId="4" r:id="rId3"/>
    <sheet name="02 § 동구" sheetId="5" r:id="rId4"/>
    <sheet name="03 § 남구" sheetId="6" r:id="rId5"/>
    <sheet name="04 § 연수구" sheetId="7" r:id="rId6"/>
    <sheet name="05 § 남동구" sheetId="8" r:id="rId7"/>
    <sheet name="06 § 부평구" sheetId="9" r:id="rId8"/>
    <sheet name="07 § 계양구" sheetId="10" r:id="rId9"/>
    <sheet name="08 § 서구" sheetId="11" r:id="rId10"/>
    <sheet name="09 § 강화군" sheetId="12" r:id="rId11"/>
    <sheet name="10 § 옹진군" sheetId="13" r:id="rId12"/>
    <sheet name="11 § 송도국제도시" sheetId="14" r:id="rId13"/>
    <sheet name="12 § 영종지구" sheetId="15" r:id="rId14"/>
  </sheets>
  <definedNames>
    <definedName name="_xlnm._FilterDatabase" localSheetId="2" hidden="1">'01 § 중구'!$A$9:$AC$9</definedName>
    <definedName name="_xlnm._FilterDatabase" localSheetId="3" hidden="1">'02 § 동구'!$A$9:$AC$9</definedName>
    <definedName name="_xlnm._FilterDatabase" localSheetId="4" hidden="1">'03 § 남구'!$A$9:$AC$9</definedName>
    <definedName name="_xlnm._FilterDatabase" localSheetId="5" hidden="1">'04 § 연수구'!$A$9:$AC$9</definedName>
    <definedName name="_xlnm._FilterDatabase" localSheetId="6" hidden="1">'05 § 남동구'!$A$9:$AC$9</definedName>
    <definedName name="_xlnm._FilterDatabase" localSheetId="7" hidden="1">'06 § 부평구'!$A$9:$AC$9</definedName>
    <definedName name="_xlnm._FilterDatabase" localSheetId="8" hidden="1">'07 § 계양구'!$A$9:$AC$9</definedName>
    <definedName name="_xlnm._FilterDatabase" localSheetId="9" hidden="1">'08 § 서구'!$A$9:$AC$9</definedName>
    <definedName name="_xlnm._FilterDatabase" localSheetId="10" hidden="1">'09 § 강화군'!$A$9:$AC$9</definedName>
    <definedName name="_xlnm._FilterDatabase" localSheetId="11" hidden="1">'10 § 옹진군'!$A$9:$AC$9</definedName>
    <definedName name="_xlnm._FilterDatabase" localSheetId="12" hidden="1">'11 § 송도국제도시'!$A$9:$AC$9</definedName>
    <definedName name="_xlnm._FilterDatabase" localSheetId="13" hidden="1">'12 § 영종지구'!$A$9:$AC$9</definedName>
    <definedName name="_xlnm._FilterDatabase" localSheetId="0" hidden="1">'인천시 § 총괄_최종정리(수정금지)'!$A$9:$AC$644</definedName>
  </definedNames>
  <calcPr calcId="124519"/>
</workbook>
</file>

<file path=xl/calcChain.xml><?xml version="1.0" encoding="utf-8"?>
<calcChain xmlns="http://schemas.openxmlformats.org/spreadsheetml/2006/main">
  <c r="P46" i="6"/>
  <c r="P38"/>
  <c r="P37"/>
  <c r="P20"/>
  <c r="P28" i="15" l="1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R66" i="14"/>
  <c r="R65"/>
  <c r="R48"/>
  <c r="R34"/>
  <c r="R25"/>
  <c r="R16"/>
  <c r="P115"/>
  <c r="P114"/>
  <c r="P113"/>
  <c r="P112"/>
  <c r="P111"/>
  <c r="P110"/>
  <c r="P109"/>
  <c r="P108"/>
  <c r="P107"/>
  <c r="P106"/>
  <c r="P105"/>
  <c r="P104"/>
  <c r="P103"/>
  <c r="P102"/>
  <c r="P101"/>
  <c r="P100"/>
  <c r="P99"/>
  <c r="P98"/>
  <c r="P95"/>
  <c r="P94"/>
  <c r="P93"/>
  <c r="P92"/>
  <c r="P91"/>
  <c r="P90"/>
  <c r="P89"/>
  <c r="P88"/>
  <c r="P87"/>
  <c r="P86"/>
  <c r="P85"/>
  <c r="P84"/>
  <c r="P83"/>
  <c r="P82"/>
  <c r="P81"/>
  <c r="P80"/>
  <c r="P79"/>
  <c r="P77"/>
  <c r="P75"/>
  <c r="P74"/>
  <c r="P73"/>
  <c r="P72"/>
  <c r="P71"/>
  <c r="P70"/>
  <c r="P69"/>
  <c r="P68"/>
  <c r="P67"/>
  <c r="P60"/>
  <c r="P59"/>
  <c r="P54"/>
  <c r="P52"/>
  <c r="P51"/>
  <c r="P49"/>
  <c r="P47"/>
  <c r="P46"/>
  <c r="P43"/>
  <c r="P37"/>
  <c r="P23"/>
  <c r="P21"/>
  <c r="P14"/>
  <c r="P12"/>
  <c r="R10" i="13"/>
  <c r="R44" i="12"/>
  <c r="R43"/>
  <c r="R41"/>
  <c r="R37"/>
  <c r="R36"/>
  <c r="R31"/>
  <c r="R30"/>
  <c r="R29"/>
  <c r="R28"/>
  <c r="R27"/>
  <c r="R24"/>
  <c r="R21"/>
  <c r="R19"/>
  <c r="R18"/>
  <c r="R17"/>
  <c r="R16"/>
  <c r="P26"/>
  <c r="P25"/>
  <c r="P11"/>
  <c r="P10"/>
  <c r="R48" i="11"/>
  <c r="R17"/>
  <c r="R16"/>
  <c r="P47"/>
  <c r="P46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2"/>
  <c r="P21"/>
  <c r="P20"/>
  <c r="P19"/>
  <c r="P18"/>
  <c r="P15"/>
  <c r="P13"/>
  <c r="P12"/>
  <c r="P11"/>
  <c r="P10"/>
  <c r="R53" i="10"/>
  <c r="R52"/>
  <c r="R51"/>
  <c r="R47"/>
  <c r="R46"/>
  <c r="R22"/>
  <c r="R20"/>
  <c r="R19"/>
  <c r="R17"/>
  <c r="R14"/>
  <c r="P54"/>
  <c r="P50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16"/>
  <c r="P15"/>
  <c r="P13"/>
  <c r="P12"/>
  <c r="P11"/>
  <c r="P10"/>
  <c r="R125" i="9"/>
  <c r="P130"/>
  <c r="P129"/>
  <c r="P128"/>
  <c r="P127"/>
  <c r="P126"/>
  <c r="P124"/>
  <c r="P123"/>
  <c r="P122"/>
  <c r="P121"/>
  <c r="P120"/>
  <c r="P119"/>
  <c r="P118"/>
  <c r="P117"/>
  <c r="P116"/>
  <c r="P115"/>
  <c r="P114"/>
  <c r="P113"/>
  <c r="P112"/>
  <c r="P108"/>
  <c r="P106"/>
  <c r="P105"/>
  <c r="P104"/>
  <c r="P103"/>
  <c r="P102"/>
  <c r="P101"/>
  <c r="P99"/>
  <c r="P98"/>
  <c r="P97"/>
  <c r="P96"/>
  <c r="P95"/>
  <c r="P94"/>
  <c r="P93"/>
  <c r="P92"/>
  <c r="P91"/>
  <c r="P90"/>
  <c r="P89"/>
  <c r="P88"/>
  <c r="P87"/>
  <c r="P86"/>
  <c r="P85"/>
  <c r="P84"/>
  <c r="P83"/>
  <c r="P82"/>
  <c r="P81"/>
  <c r="P80"/>
  <c r="P79"/>
  <c r="P78"/>
  <c r="P77"/>
  <c r="P76"/>
  <c r="P75"/>
  <c r="P74"/>
  <c r="P73"/>
  <c r="P72"/>
  <c r="P71"/>
  <c r="P70"/>
  <c r="P69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R126" i="8"/>
  <c r="R125"/>
  <c r="R116"/>
  <c r="R115"/>
  <c r="R93"/>
  <c r="R53"/>
  <c r="R17"/>
  <c r="R16"/>
  <c r="R13"/>
  <c r="P127"/>
  <c r="P124"/>
  <c r="P123"/>
  <c r="P122"/>
  <c r="P121"/>
  <c r="P120"/>
  <c r="P119"/>
  <c r="P118"/>
  <c r="P117"/>
  <c r="P114"/>
  <c r="P113"/>
  <c r="P112"/>
  <c r="P111"/>
  <c r="P110"/>
  <c r="P109"/>
  <c r="P108"/>
  <c r="P103"/>
  <c r="P102"/>
  <c r="P101"/>
  <c r="P100"/>
  <c r="P99"/>
  <c r="P98"/>
  <c r="P97"/>
  <c r="P96"/>
  <c r="P95"/>
  <c r="P94"/>
  <c r="P92"/>
  <c r="P91"/>
  <c r="P89"/>
  <c r="P88"/>
  <c r="P87"/>
  <c r="P85"/>
  <c r="P83"/>
  <c r="P82"/>
  <c r="P80"/>
  <c r="P79"/>
  <c r="P76"/>
  <c r="P75"/>
  <c r="P74"/>
  <c r="P73"/>
  <c r="P72"/>
  <c r="P71"/>
  <c r="P70"/>
  <c r="P69"/>
  <c r="P66"/>
  <c r="P65"/>
  <c r="P64"/>
  <c r="P63"/>
  <c r="P62"/>
  <c r="P61"/>
  <c r="P60"/>
  <c r="P59"/>
  <c r="P58"/>
  <c r="P57"/>
  <c r="P56"/>
  <c r="P55"/>
  <c r="P54"/>
  <c r="P52"/>
  <c r="P51"/>
  <c r="P50"/>
  <c r="P49"/>
  <c r="P48"/>
  <c r="P45"/>
  <c r="P44"/>
  <c r="P43"/>
  <c r="P42"/>
  <c r="P41"/>
  <c r="P40"/>
  <c r="P38"/>
  <c r="P37"/>
  <c r="P36"/>
  <c r="P35"/>
  <c r="P34"/>
  <c r="P33"/>
  <c r="P32"/>
  <c r="P31"/>
  <c r="P30"/>
  <c r="P29"/>
  <c r="P25"/>
  <c r="P24"/>
  <c r="P23"/>
  <c r="P22"/>
  <c r="P21"/>
  <c r="P20"/>
  <c r="P11"/>
  <c r="P10"/>
  <c r="R38" i="7"/>
  <c r="R27"/>
  <c r="P43"/>
  <c r="P42"/>
  <c r="P41"/>
  <c r="P40"/>
  <c r="P39"/>
  <c r="P29"/>
  <c r="P28"/>
  <c r="P26"/>
  <c r="P25"/>
  <c r="P22"/>
  <c r="P21"/>
  <c r="P20"/>
  <c r="P19"/>
  <c r="P18"/>
  <c r="P17"/>
  <c r="P16"/>
  <c r="P15"/>
  <c r="P11"/>
  <c r="P10"/>
  <c r="P49" i="6"/>
  <c r="P45"/>
  <c r="P44"/>
  <c r="P43"/>
  <c r="P42"/>
  <c r="P41"/>
  <c r="P36"/>
  <c r="P35"/>
  <c r="P34"/>
  <c r="P33"/>
  <c r="P32"/>
  <c r="P31"/>
  <c r="P30"/>
  <c r="P29"/>
  <c r="P28"/>
  <c r="P27"/>
  <c r="P26"/>
  <c r="P25"/>
  <c r="P24"/>
  <c r="P23"/>
  <c r="P22"/>
  <c r="P21"/>
  <c r="P19"/>
  <c r="P18"/>
  <c r="P17"/>
  <c r="P16"/>
  <c r="P15"/>
  <c r="P14"/>
  <c r="P13"/>
  <c r="P15" i="5"/>
  <c r="P14"/>
  <c r="P13"/>
  <c r="P12"/>
  <c r="R44" i="4"/>
  <c r="R23"/>
  <c r="R20"/>
  <c r="R15"/>
  <c r="R13"/>
  <c r="P46"/>
  <c r="P43"/>
  <c r="P42"/>
  <c r="P37"/>
  <c r="P35"/>
  <c r="P34"/>
  <c r="P33"/>
  <c r="P32"/>
  <c r="P31"/>
  <c r="P30"/>
  <c r="P29"/>
  <c r="P28"/>
  <c r="P24"/>
  <c r="P22"/>
  <c r="P21"/>
  <c r="P19"/>
  <c r="P16"/>
  <c r="P14"/>
  <c r="P10"/>
  <c r="C644" i="3" l="1"/>
  <c r="C643"/>
  <c r="C642"/>
  <c r="C641"/>
  <c r="C640"/>
  <c r="C639"/>
  <c r="C638"/>
  <c r="C637"/>
  <c r="C636"/>
  <c r="C635"/>
  <c r="C634"/>
  <c r="C633"/>
  <c r="C632"/>
  <c r="C631"/>
  <c r="C630"/>
  <c r="C629"/>
  <c r="C628"/>
  <c r="C627"/>
  <c r="C626"/>
  <c r="C625"/>
  <c r="C624"/>
  <c r="C623"/>
  <c r="C622"/>
  <c r="C621"/>
  <c r="C620"/>
  <c r="C619"/>
  <c r="C618"/>
  <c r="C617"/>
  <c r="C616"/>
  <c r="C615"/>
  <c r="C614"/>
  <c r="D613"/>
  <c r="C613"/>
  <c r="C612"/>
  <c r="C611"/>
  <c r="C610"/>
  <c r="C609"/>
  <c r="C608"/>
  <c r="C607"/>
  <c r="C606"/>
  <c r="C605"/>
  <c r="C604"/>
  <c r="C603"/>
  <c r="C602"/>
  <c r="C601"/>
  <c r="C600"/>
  <c r="C599"/>
  <c r="C598"/>
  <c r="C597"/>
  <c r="C596"/>
  <c r="C595"/>
  <c r="C594"/>
  <c r="C593"/>
  <c r="C592"/>
  <c r="C591"/>
  <c r="C590"/>
  <c r="C589"/>
  <c r="C588"/>
  <c r="C587"/>
  <c r="C586"/>
  <c r="C585"/>
  <c r="C584"/>
  <c r="C583"/>
  <c r="C582"/>
  <c r="C581"/>
  <c r="C580"/>
  <c r="C579"/>
  <c r="C578"/>
  <c r="C577"/>
  <c r="C576"/>
  <c r="C575"/>
  <c r="C574"/>
  <c r="C573"/>
  <c r="C572"/>
  <c r="C571"/>
  <c r="C570"/>
  <c r="C569"/>
  <c r="C568"/>
  <c r="C567"/>
  <c r="C566"/>
  <c r="C565"/>
  <c r="C564"/>
  <c r="C563"/>
  <c r="C562"/>
  <c r="C561"/>
  <c r="C560"/>
  <c r="C559"/>
  <c r="C558"/>
  <c r="C557"/>
  <c r="C556"/>
  <c r="C555"/>
  <c r="C554"/>
  <c r="C553"/>
  <c r="C552"/>
  <c r="C551"/>
  <c r="C550"/>
  <c r="C549"/>
  <c r="C548"/>
  <c r="C547"/>
  <c r="C546"/>
  <c r="C545"/>
  <c r="C544"/>
  <c r="C543"/>
  <c r="C542"/>
  <c r="C541"/>
  <c r="C540"/>
  <c r="C539"/>
  <c r="C538"/>
  <c r="C537"/>
  <c r="C536"/>
  <c r="C535"/>
  <c r="C534"/>
  <c r="C533"/>
  <c r="C532"/>
  <c r="C531"/>
  <c r="C530"/>
  <c r="C529"/>
  <c r="C528"/>
  <c r="C527"/>
  <c r="C526"/>
  <c r="C525"/>
  <c r="C524"/>
  <c r="C523"/>
  <c r="C522"/>
  <c r="C521"/>
  <c r="C520"/>
  <c r="C519"/>
  <c r="C518"/>
  <c r="C517"/>
  <c r="C516"/>
  <c r="C515"/>
  <c r="C514"/>
  <c r="C513"/>
  <c r="C512"/>
  <c r="C511"/>
  <c r="C510"/>
  <c r="C509"/>
  <c r="C508"/>
  <c r="C507"/>
  <c r="D506"/>
  <c r="C506"/>
  <c r="C504"/>
  <c r="C505"/>
  <c r="D503"/>
  <c r="C503"/>
  <c r="C502"/>
  <c r="C501"/>
  <c r="C500"/>
  <c r="C499"/>
  <c r="C498"/>
  <c r="C497"/>
  <c r="C496"/>
  <c r="C495"/>
  <c r="C494"/>
  <c r="C493"/>
  <c r="C492"/>
  <c r="C491"/>
  <c r="C490"/>
  <c r="C489"/>
  <c r="C488"/>
  <c r="C487"/>
  <c r="C486"/>
  <c r="C485"/>
  <c r="C484"/>
  <c r="C483"/>
  <c r="C482"/>
  <c r="C481"/>
  <c r="C480"/>
  <c r="C479"/>
  <c r="C478"/>
  <c r="C477"/>
  <c r="C476"/>
  <c r="C475"/>
  <c r="C474"/>
  <c r="C473"/>
  <c r="C472"/>
  <c r="C471"/>
  <c r="C470"/>
  <c r="C469"/>
  <c r="C468"/>
  <c r="D467"/>
  <c r="C467"/>
  <c r="C466"/>
  <c r="C465"/>
  <c r="C464"/>
  <c r="C463"/>
  <c r="C462"/>
  <c r="C461"/>
  <c r="C460"/>
  <c r="C459"/>
  <c r="C458"/>
  <c r="C457"/>
  <c r="C456"/>
  <c r="C455"/>
  <c r="C454"/>
  <c r="C453"/>
  <c r="C452"/>
  <c r="C451"/>
  <c r="C450"/>
  <c r="C449"/>
  <c r="C448"/>
  <c r="C447"/>
  <c r="C446"/>
  <c r="C445"/>
  <c r="C444"/>
  <c r="C443"/>
  <c r="C442"/>
  <c r="C441"/>
  <c r="C440"/>
  <c r="C439"/>
  <c r="C438"/>
  <c r="C437"/>
  <c r="C436"/>
  <c r="C435"/>
  <c r="C434"/>
  <c r="C433"/>
  <c r="C432"/>
  <c r="C431"/>
  <c r="C430"/>
  <c r="C429"/>
  <c r="C428"/>
  <c r="D427"/>
  <c r="C427"/>
  <c r="C426"/>
  <c r="C425"/>
  <c r="C424"/>
  <c r="C423"/>
  <c r="C422"/>
  <c r="C421"/>
  <c r="C420"/>
  <c r="C419"/>
  <c r="C418"/>
  <c r="C417"/>
  <c r="C416"/>
  <c r="C415"/>
  <c r="C414"/>
  <c r="C413"/>
  <c r="C412"/>
  <c r="C411"/>
  <c r="C410"/>
  <c r="C409"/>
  <c r="C408"/>
  <c r="C407"/>
  <c r="C406"/>
  <c r="C405"/>
  <c r="C404"/>
  <c r="C403"/>
  <c r="C402"/>
  <c r="C40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D381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D259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D140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D97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D56"/>
  <c r="C56"/>
  <c r="C55"/>
  <c r="C54"/>
  <c r="C53"/>
  <c r="C52"/>
  <c r="C51"/>
  <c r="C50"/>
  <c r="D49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D10"/>
  <c r="C10"/>
  <c r="U644"/>
  <c r="T644"/>
  <c r="S644"/>
  <c r="R644"/>
  <c r="Q644"/>
  <c r="P644"/>
  <c r="O644"/>
  <c r="N644"/>
  <c r="M644"/>
  <c r="L644"/>
  <c r="K644"/>
  <c r="J644"/>
  <c r="H644"/>
  <c r="G644"/>
  <c r="F644"/>
  <c r="E644"/>
  <c r="D644"/>
  <c r="U643"/>
  <c r="T643"/>
  <c r="S643"/>
  <c r="R643"/>
  <c r="Q643"/>
  <c r="P643"/>
  <c r="O643"/>
  <c r="N643"/>
  <c r="M643"/>
  <c r="L643"/>
  <c r="K643"/>
  <c r="J643"/>
  <c r="H643"/>
  <c r="G643"/>
  <c r="F643"/>
  <c r="E643"/>
  <c r="D643"/>
  <c r="U642"/>
  <c r="T642"/>
  <c r="S642"/>
  <c r="R642"/>
  <c r="Q642"/>
  <c r="P642"/>
  <c r="O642"/>
  <c r="N642"/>
  <c r="M642"/>
  <c r="L642"/>
  <c r="K642"/>
  <c r="J642"/>
  <c r="H642"/>
  <c r="G642"/>
  <c r="F642"/>
  <c r="E642"/>
  <c r="D642"/>
  <c r="U641"/>
  <c r="T641"/>
  <c r="S641"/>
  <c r="R641"/>
  <c r="Q641"/>
  <c r="P641"/>
  <c r="O641"/>
  <c r="N641"/>
  <c r="M641"/>
  <c r="L641"/>
  <c r="K641"/>
  <c r="J641"/>
  <c r="H641"/>
  <c r="G641"/>
  <c r="F641"/>
  <c r="E641"/>
  <c r="D641"/>
  <c r="Z36" i="15"/>
  <c r="U640" i="3"/>
  <c r="T640"/>
  <c r="S640"/>
  <c r="R640"/>
  <c r="Q640"/>
  <c r="P640"/>
  <c r="O640"/>
  <c r="N640"/>
  <c r="M640"/>
  <c r="L640"/>
  <c r="K640"/>
  <c r="H640"/>
  <c r="G640"/>
  <c r="F640"/>
  <c r="E640"/>
  <c r="D640"/>
  <c r="U639"/>
  <c r="T639"/>
  <c r="S639"/>
  <c r="R639"/>
  <c r="Q639"/>
  <c r="P639"/>
  <c r="O639"/>
  <c r="N639"/>
  <c r="M639"/>
  <c r="L639"/>
  <c r="K639"/>
  <c r="J639"/>
  <c r="H639"/>
  <c r="G639"/>
  <c r="F639"/>
  <c r="E639"/>
  <c r="D639"/>
  <c r="Z34" i="15"/>
  <c r="U638" i="3"/>
  <c r="T638"/>
  <c r="S638"/>
  <c r="R638"/>
  <c r="Q638"/>
  <c r="P638"/>
  <c r="O638"/>
  <c r="N638"/>
  <c r="M638"/>
  <c r="L638"/>
  <c r="K638"/>
  <c r="AB34" i="15"/>
  <c r="H638" i="3"/>
  <c r="G638"/>
  <c r="F638"/>
  <c r="E638"/>
  <c r="D638"/>
  <c r="U637"/>
  <c r="T637"/>
  <c r="S637"/>
  <c r="R637"/>
  <c r="Q637"/>
  <c r="P637"/>
  <c r="O637"/>
  <c r="N637"/>
  <c r="M637"/>
  <c r="L637"/>
  <c r="K637"/>
  <c r="J637"/>
  <c r="Y33" i="15"/>
  <c r="H637" i="3"/>
  <c r="G637"/>
  <c r="F637"/>
  <c r="E637"/>
  <c r="D637"/>
  <c r="U636"/>
  <c r="T636"/>
  <c r="S636"/>
  <c r="R636"/>
  <c r="Q636"/>
  <c r="P636"/>
  <c r="O636"/>
  <c r="N636"/>
  <c r="M636"/>
  <c r="L636"/>
  <c r="K636"/>
  <c r="AB32" i="15"/>
  <c r="H636" i="3"/>
  <c r="G636"/>
  <c r="F636"/>
  <c r="E636"/>
  <c r="D636"/>
  <c r="U635"/>
  <c r="T635"/>
  <c r="S635"/>
  <c r="R635"/>
  <c r="Q635"/>
  <c r="P635"/>
  <c r="O635"/>
  <c r="N635"/>
  <c r="M635"/>
  <c r="L635"/>
  <c r="K635"/>
  <c r="J635"/>
  <c r="H635"/>
  <c r="G635"/>
  <c r="F635"/>
  <c r="E635"/>
  <c r="D635"/>
  <c r="Z30" i="15"/>
  <c r="U634" i="3"/>
  <c r="T634"/>
  <c r="S634"/>
  <c r="R634"/>
  <c r="Q634"/>
  <c r="P634"/>
  <c r="O634"/>
  <c r="N634"/>
  <c r="M634"/>
  <c r="L634"/>
  <c r="K634"/>
  <c r="AB30" i="15"/>
  <c r="H634" i="3"/>
  <c r="G634"/>
  <c r="F634"/>
  <c r="E634"/>
  <c r="D634"/>
  <c r="U633"/>
  <c r="T633"/>
  <c r="S633"/>
  <c r="R633"/>
  <c r="Q633"/>
  <c r="P633"/>
  <c r="O633"/>
  <c r="N633"/>
  <c r="M633"/>
  <c r="L633"/>
  <c r="K633"/>
  <c r="J633"/>
  <c r="H633"/>
  <c r="G633"/>
  <c r="F633"/>
  <c r="E633"/>
  <c r="D633"/>
  <c r="X28" i="15"/>
  <c r="U632" i="3"/>
  <c r="T632"/>
  <c r="S632"/>
  <c r="R632"/>
  <c r="Q632"/>
  <c r="P632"/>
  <c r="O632"/>
  <c r="N632"/>
  <c r="M632"/>
  <c r="L632"/>
  <c r="K632"/>
  <c r="Z28" i="15"/>
  <c r="H632" i="3"/>
  <c r="G632"/>
  <c r="F632"/>
  <c r="E632"/>
  <c r="D632"/>
  <c r="U631"/>
  <c r="T631"/>
  <c r="S631"/>
  <c r="R631"/>
  <c r="Q631"/>
  <c r="P631"/>
  <c r="O631"/>
  <c r="N631"/>
  <c r="M631"/>
  <c r="L631"/>
  <c r="K631"/>
  <c r="J631"/>
  <c r="H631"/>
  <c r="G631"/>
  <c r="F631"/>
  <c r="E631"/>
  <c r="D631"/>
  <c r="U630"/>
  <c r="T630"/>
  <c r="S630"/>
  <c r="R630"/>
  <c r="Q630"/>
  <c r="P630"/>
  <c r="O630"/>
  <c r="N630"/>
  <c r="M630"/>
  <c r="L630"/>
  <c r="K630"/>
  <c r="Z26" i="15"/>
  <c r="H630" i="3"/>
  <c r="G630"/>
  <c r="F630"/>
  <c r="E630"/>
  <c r="D630"/>
  <c r="U629"/>
  <c r="T629"/>
  <c r="S629"/>
  <c r="R629"/>
  <c r="Q629"/>
  <c r="P629"/>
  <c r="O629"/>
  <c r="N629"/>
  <c r="M629"/>
  <c r="L629"/>
  <c r="K629"/>
  <c r="J629"/>
  <c r="H629"/>
  <c r="G629"/>
  <c r="F629"/>
  <c r="E629"/>
  <c r="D629"/>
  <c r="U628"/>
  <c r="T628"/>
  <c r="S628"/>
  <c r="R628"/>
  <c r="Q628"/>
  <c r="P628"/>
  <c r="O628"/>
  <c r="N628"/>
  <c r="M628"/>
  <c r="L628"/>
  <c r="K628"/>
  <c r="Z24" i="15"/>
  <c r="H628" i="3"/>
  <c r="G628"/>
  <c r="F628"/>
  <c r="E628"/>
  <c r="D628"/>
  <c r="U627"/>
  <c r="T627"/>
  <c r="S627"/>
  <c r="R627"/>
  <c r="Q627"/>
  <c r="P627"/>
  <c r="O627"/>
  <c r="N627"/>
  <c r="M627"/>
  <c r="L627"/>
  <c r="K627"/>
  <c r="J627"/>
  <c r="H627"/>
  <c r="G627"/>
  <c r="F627"/>
  <c r="E627"/>
  <c r="D627"/>
  <c r="U626"/>
  <c r="T626"/>
  <c r="S626"/>
  <c r="R626"/>
  <c r="Q626"/>
  <c r="P626"/>
  <c r="O626"/>
  <c r="N626"/>
  <c r="M626"/>
  <c r="L626"/>
  <c r="K626"/>
  <c r="Z22" i="15"/>
  <c r="H626" i="3"/>
  <c r="G626"/>
  <c r="F626"/>
  <c r="E626"/>
  <c r="D626"/>
  <c r="U625"/>
  <c r="T625"/>
  <c r="S625"/>
  <c r="R625"/>
  <c r="Q625"/>
  <c r="P625"/>
  <c r="O625"/>
  <c r="N625"/>
  <c r="M625"/>
  <c r="L625"/>
  <c r="K625"/>
  <c r="J625"/>
  <c r="I625"/>
  <c r="H625"/>
  <c r="G625"/>
  <c r="F625"/>
  <c r="E625"/>
  <c r="D625"/>
  <c r="U624"/>
  <c r="T624"/>
  <c r="S624"/>
  <c r="R624"/>
  <c r="Q624"/>
  <c r="P624"/>
  <c r="O624"/>
  <c r="N624"/>
  <c r="M624"/>
  <c r="L624"/>
  <c r="K624"/>
  <c r="Z20" i="15"/>
  <c r="H624" i="3"/>
  <c r="G624"/>
  <c r="F624"/>
  <c r="E624"/>
  <c r="D624"/>
  <c r="U623"/>
  <c r="T623"/>
  <c r="S623"/>
  <c r="R623"/>
  <c r="Q623"/>
  <c r="P623"/>
  <c r="O623"/>
  <c r="N623"/>
  <c r="M623"/>
  <c r="L623"/>
  <c r="K623"/>
  <c r="J623"/>
  <c r="I623"/>
  <c r="H623"/>
  <c r="G623"/>
  <c r="F623"/>
  <c r="E623"/>
  <c r="D623"/>
  <c r="U622"/>
  <c r="T622"/>
  <c r="S622"/>
  <c r="R622"/>
  <c r="Q622"/>
  <c r="P622"/>
  <c r="O622"/>
  <c r="N622"/>
  <c r="M622"/>
  <c r="L622"/>
  <c r="K622"/>
  <c r="Z18" i="15"/>
  <c r="H622" i="3"/>
  <c r="G622"/>
  <c r="F622"/>
  <c r="E622"/>
  <c r="D622"/>
  <c r="U621"/>
  <c r="T621"/>
  <c r="S621"/>
  <c r="R621"/>
  <c r="Q621"/>
  <c r="P621"/>
  <c r="O621"/>
  <c r="N621"/>
  <c r="M621"/>
  <c r="L621"/>
  <c r="K621"/>
  <c r="J621"/>
  <c r="I621"/>
  <c r="H621"/>
  <c r="G621"/>
  <c r="F621"/>
  <c r="E621"/>
  <c r="D621"/>
  <c r="U620"/>
  <c r="T620"/>
  <c r="S620"/>
  <c r="R620"/>
  <c r="Q620"/>
  <c r="P620"/>
  <c r="O620"/>
  <c r="N620"/>
  <c r="M620"/>
  <c r="L620"/>
  <c r="K620"/>
  <c r="Z16" i="15"/>
  <c r="H620" i="3"/>
  <c r="G620"/>
  <c r="F620"/>
  <c r="E620"/>
  <c r="D620"/>
  <c r="U619"/>
  <c r="T619"/>
  <c r="S619"/>
  <c r="R619"/>
  <c r="Q619"/>
  <c r="P619"/>
  <c r="O619"/>
  <c r="N619"/>
  <c r="M619"/>
  <c r="L619"/>
  <c r="K619"/>
  <c r="J619"/>
  <c r="I619"/>
  <c r="H619"/>
  <c r="G619"/>
  <c r="F619"/>
  <c r="E619"/>
  <c r="D619"/>
  <c r="X14" i="15"/>
  <c r="U618" i="3"/>
  <c r="T618"/>
  <c r="S618"/>
  <c r="R618"/>
  <c r="Q618"/>
  <c r="P618"/>
  <c r="O618"/>
  <c r="N618"/>
  <c r="M618"/>
  <c r="L618"/>
  <c r="K618"/>
  <c r="Z14" i="15"/>
  <c r="H618" i="3"/>
  <c r="G618"/>
  <c r="F618"/>
  <c r="E618"/>
  <c r="D618"/>
  <c r="U617"/>
  <c r="T617"/>
  <c r="S617"/>
  <c r="R617"/>
  <c r="Q617"/>
  <c r="P617"/>
  <c r="O617"/>
  <c r="N617"/>
  <c r="M617"/>
  <c r="L617"/>
  <c r="K617"/>
  <c r="J617"/>
  <c r="I617"/>
  <c r="H617"/>
  <c r="G617"/>
  <c r="F617"/>
  <c r="E617"/>
  <c r="D617"/>
  <c r="X12" i="15"/>
  <c r="U616" i="3"/>
  <c r="T616"/>
  <c r="S616"/>
  <c r="R616"/>
  <c r="Q616"/>
  <c r="P616"/>
  <c r="O616"/>
  <c r="N616"/>
  <c r="M616"/>
  <c r="L616"/>
  <c r="K616"/>
  <c r="Z12" i="15"/>
  <c r="H616" i="3"/>
  <c r="G616"/>
  <c r="F616"/>
  <c r="E616"/>
  <c r="D616"/>
  <c r="U615"/>
  <c r="T615"/>
  <c r="S615"/>
  <c r="R615"/>
  <c r="Q615"/>
  <c r="P615"/>
  <c r="O615"/>
  <c r="N615"/>
  <c r="M615"/>
  <c r="L615"/>
  <c r="K615"/>
  <c r="J615"/>
  <c r="I615"/>
  <c r="H615"/>
  <c r="G615"/>
  <c r="F615"/>
  <c r="E615"/>
  <c r="D615"/>
  <c r="U614"/>
  <c r="T614"/>
  <c r="S614"/>
  <c r="R614"/>
  <c r="Q614"/>
  <c r="P614"/>
  <c r="O614"/>
  <c r="N614"/>
  <c r="M614"/>
  <c r="L614"/>
  <c r="K614"/>
  <c r="Z10" i="15"/>
  <c r="G614" i="3"/>
  <c r="F614"/>
  <c r="E614"/>
  <c r="D614"/>
  <c r="U612"/>
  <c r="T612"/>
  <c r="S612"/>
  <c r="R612"/>
  <c r="Q612"/>
  <c r="P612"/>
  <c r="O612"/>
  <c r="N612"/>
  <c r="M612"/>
  <c r="L612"/>
  <c r="K612"/>
  <c r="Z115" i="14"/>
  <c r="H612" i="3"/>
  <c r="G612"/>
  <c r="F612"/>
  <c r="E612"/>
  <c r="D612"/>
  <c r="U611"/>
  <c r="T611"/>
  <c r="S611"/>
  <c r="R611"/>
  <c r="Q611"/>
  <c r="P611"/>
  <c r="O611"/>
  <c r="N611"/>
  <c r="M611"/>
  <c r="L611"/>
  <c r="K611"/>
  <c r="Z114" i="14"/>
  <c r="H611" i="3"/>
  <c r="G611"/>
  <c r="F611"/>
  <c r="E611"/>
  <c r="D611"/>
  <c r="U610"/>
  <c r="T610"/>
  <c r="S610"/>
  <c r="R610"/>
  <c r="Q610"/>
  <c r="P610"/>
  <c r="O610"/>
  <c r="N610"/>
  <c r="M610"/>
  <c r="L610"/>
  <c r="K610"/>
  <c r="H610"/>
  <c r="G610"/>
  <c r="F610"/>
  <c r="E610"/>
  <c r="D610"/>
  <c r="U609"/>
  <c r="T609"/>
  <c r="S609"/>
  <c r="R609"/>
  <c r="Q609"/>
  <c r="P609"/>
  <c r="O609"/>
  <c r="N609"/>
  <c r="M609"/>
  <c r="L609"/>
  <c r="K609"/>
  <c r="Z112" i="14"/>
  <c r="H609" i="3"/>
  <c r="G609"/>
  <c r="F609"/>
  <c r="E609"/>
  <c r="D609"/>
  <c r="U608"/>
  <c r="T608"/>
  <c r="S608"/>
  <c r="R608"/>
  <c r="Q608"/>
  <c r="P608"/>
  <c r="O608"/>
  <c r="N608"/>
  <c r="M608"/>
  <c r="L608"/>
  <c r="K608"/>
  <c r="Z111" i="14"/>
  <c r="H608" i="3"/>
  <c r="G608"/>
  <c r="F608"/>
  <c r="E608"/>
  <c r="D608"/>
  <c r="U607"/>
  <c r="T607"/>
  <c r="S607"/>
  <c r="R607"/>
  <c r="Q607"/>
  <c r="P607"/>
  <c r="O607"/>
  <c r="N607"/>
  <c r="M607"/>
  <c r="L607"/>
  <c r="K607"/>
  <c r="Z110" i="14"/>
  <c r="H607" i="3"/>
  <c r="G607"/>
  <c r="F607"/>
  <c r="E607"/>
  <c r="D607"/>
  <c r="U606"/>
  <c r="T606"/>
  <c r="S606"/>
  <c r="R606"/>
  <c r="Q606"/>
  <c r="P606"/>
  <c r="O606"/>
  <c r="N606"/>
  <c r="M606"/>
  <c r="L606"/>
  <c r="K606"/>
  <c r="H606"/>
  <c r="G606"/>
  <c r="F606"/>
  <c r="E606"/>
  <c r="D606"/>
  <c r="U605"/>
  <c r="T605"/>
  <c r="S605"/>
  <c r="R605"/>
  <c r="Q605"/>
  <c r="P605"/>
  <c r="O605"/>
  <c r="N605"/>
  <c r="M605"/>
  <c r="L605"/>
  <c r="K605"/>
  <c r="Z108" i="14"/>
  <c r="H605" i="3"/>
  <c r="G605"/>
  <c r="F605"/>
  <c r="E605"/>
  <c r="D605"/>
  <c r="U604"/>
  <c r="T604"/>
  <c r="S604"/>
  <c r="R604"/>
  <c r="Q604"/>
  <c r="P604"/>
  <c r="O604"/>
  <c r="N604"/>
  <c r="M604"/>
  <c r="L604"/>
  <c r="K604"/>
  <c r="Z107" i="14"/>
  <c r="H604" i="3"/>
  <c r="G604"/>
  <c r="F604"/>
  <c r="E604"/>
  <c r="D604"/>
  <c r="U603"/>
  <c r="T603"/>
  <c r="S603"/>
  <c r="R603"/>
  <c r="Q603"/>
  <c r="P603"/>
  <c r="O603"/>
  <c r="N603"/>
  <c r="M603"/>
  <c r="L603"/>
  <c r="K603"/>
  <c r="Z106" i="14"/>
  <c r="H603" i="3"/>
  <c r="G603"/>
  <c r="F603"/>
  <c r="E603"/>
  <c r="D603"/>
  <c r="U602"/>
  <c r="T602"/>
  <c r="S602"/>
  <c r="R602"/>
  <c r="Q602"/>
  <c r="P602"/>
  <c r="O602"/>
  <c r="N602"/>
  <c r="M602"/>
  <c r="L602"/>
  <c r="K602"/>
  <c r="H602"/>
  <c r="G602"/>
  <c r="F602"/>
  <c r="E602"/>
  <c r="D602"/>
  <c r="U601"/>
  <c r="T601"/>
  <c r="S601"/>
  <c r="R601"/>
  <c r="Q601"/>
  <c r="P601"/>
  <c r="O601"/>
  <c r="N601"/>
  <c r="M601"/>
  <c r="L601"/>
  <c r="K601"/>
  <c r="Z104" i="14"/>
  <c r="H601" i="3"/>
  <c r="G601"/>
  <c r="F601"/>
  <c r="E601"/>
  <c r="D601"/>
  <c r="U600"/>
  <c r="T600"/>
  <c r="S600"/>
  <c r="R600"/>
  <c r="Q600"/>
  <c r="P600"/>
  <c r="O600"/>
  <c r="N600"/>
  <c r="M600"/>
  <c r="L600"/>
  <c r="K600"/>
  <c r="Z103" i="14"/>
  <c r="H600" i="3"/>
  <c r="G600"/>
  <c r="F600"/>
  <c r="E600"/>
  <c r="D600"/>
  <c r="U599"/>
  <c r="T599"/>
  <c r="S599"/>
  <c r="R599"/>
  <c r="Q599"/>
  <c r="P599"/>
  <c r="O599"/>
  <c r="N599"/>
  <c r="M599"/>
  <c r="L599"/>
  <c r="K599"/>
  <c r="Z102" i="14"/>
  <c r="H599" i="3"/>
  <c r="G599"/>
  <c r="F599"/>
  <c r="E599"/>
  <c r="D599"/>
  <c r="U598"/>
  <c r="T598"/>
  <c r="S598"/>
  <c r="R598"/>
  <c r="Q598"/>
  <c r="P598"/>
  <c r="O598"/>
  <c r="N598"/>
  <c r="M598"/>
  <c r="L598"/>
  <c r="K598"/>
  <c r="H598"/>
  <c r="G598"/>
  <c r="F598"/>
  <c r="E598"/>
  <c r="D598"/>
  <c r="U597"/>
  <c r="T597"/>
  <c r="S597"/>
  <c r="R597"/>
  <c r="Q597"/>
  <c r="P597"/>
  <c r="O597"/>
  <c r="N597"/>
  <c r="M597"/>
  <c r="L597"/>
  <c r="K597"/>
  <c r="J597"/>
  <c r="Z100" i="14"/>
  <c r="H597" i="3"/>
  <c r="G597"/>
  <c r="F597"/>
  <c r="E597"/>
  <c r="D597"/>
  <c r="U596"/>
  <c r="T596"/>
  <c r="S596"/>
  <c r="R596"/>
  <c r="Q596"/>
  <c r="P596"/>
  <c r="O596"/>
  <c r="N596"/>
  <c r="M596"/>
  <c r="L596"/>
  <c r="K596"/>
  <c r="Z99" i="14"/>
  <c r="H596" i="3"/>
  <c r="G596"/>
  <c r="F596"/>
  <c r="E596"/>
  <c r="D596"/>
  <c r="U595"/>
  <c r="T595"/>
  <c r="S595"/>
  <c r="R595"/>
  <c r="Q595"/>
  <c r="P595"/>
  <c r="O595"/>
  <c r="N595"/>
  <c r="M595"/>
  <c r="L595"/>
  <c r="K595"/>
  <c r="J595"/>
  <c r="Z98" i="14"/>
  <c r="H595" i="3"/>
  <c r="G595"/>
  <c r="F595"/>
  <c r="E595"/>
  <c r="D595"/>
  <c r="U594"/>
  <c r="T594"/>
  <c r="S594"/>
  <c r="R594"/>
  <c r="Q594"/>
  <c r="P594"/>
  <c r="O594"/>
  <c r="N594"/>
  <c r="M594"/>
  <c r="L594"/>
  <c r="K594"/>
  <c r="J594"/>
  <c r="Z97" i="14"/>
  <c r="H594" i="3"/>
  <c r="G594"/>
  <c r="F594"/>
  <c r="E594"/>
  <c r="D594"/>
  <c r="U593"/>
  <c r="T593"/>
  <c r="S593"/>
  <c r="R593"/>
  <c r="Q593"/>
  <c r="P593"/>
  <c r="O593"/>
  <c r="N593"/>
  <c r="M593"/>
  <c r="L593"/>
  <c r="K593"/>
  <c r="H593"/>
  <c r="G593"/>
  <c r="F593"/>
  <c r="E593"/>
  <c r="D593"/>
  <c r="U592"/>
  <c r="T592"/>
  <c r="S592"/>
  <c r="R592"/>
  <c r="Q592"/>
  <c r="P592"/>
  <c r="O592"/>
  <c r="N592"/>
  <c r="M592"/>
  <c r="L592"/>
  <c r="K592"/>
  <c r="Z95" i="14"/>
  <c r="H592" i="3"/>
  <c r="G592"/>
  <c r="F592"/>
  <c r="E592"/>
  <c r="D592"/>
  <c r="U591"/>
  <c r="T591"/>
  <c r="S591"/>
  <c r="R591"/>
  <c r="Q591"/>
  <c r="P591"/>
  <c r="O591"/>
  <c r="N591"/>
  <c r="M591"/>
  <c r="L591"/>
  <c r="K591"/>
  <c r="Z94" i="14"/>
  <c r="H591" i="3"/>
  <c r="G591"/>
  <c r="F591"/>
  <c r="E591"/>
  <c r="D591"/>
  <c r="U590"/>
  <c r="T590"/>
  <c r="S590"/>
  <c r="R590"/>
  <c r="Q590"/>
  <c r="P590"/>
  <c r="O590"/>
  <c r="N590"/>
  <c r="M590"/>
  <c r="L590"/>
  <c r="K590"/>
  <c r="Z93" i="14"/>
  <c r="H590" i="3"/>
  <c r="G590"/>
  <c r="F590"/>
  <c r="E590"/>
  <c r="D590"/>
  <c r="U589"/>
  <c r="T589"/>
  <c r="S589"/>
  <c r="R589"/>
  <c r="Q589"/>
  <c r="P589"/>
  <c r="O589"/>
  <c r="N589"/>
  <c r="M589"/>
  <c r="L589"/>
  <c r="K589"/>
  <c r="J589"/>
  <c r="Z92" i="14"/>
  <c r="H589" i="3"/>
  <c r="G589"/>
  <c r="F589"/>
  <c r="E589"/>
  <c r="D589"/>
  <c r="U588"/>
  <c r="T588"/>
  <c r="S588"/>
  <c r="R588"/>
  <c r="Q588"/>
  <c r="P588"/>
  <c r="O588"/>
  <c r="N588"/>
  <c r="M588"/>
  <c r="L588"/>
  <c r="K588"/>
  <c r="Z91" i="14"/>
  <c r="H588" i="3"/>
  <c r="G588"/>
  <c r="F588"/>
  <c r="E588"/>
  <c r="D588"/>
  <c r="U587"/>
  <c r="T587"/>
  <c r="S587"/>
  <c r="R587"/>
  <c r="Q587"/>
  <c r="P587"/>
  <c r="O587"/>
  <c r="N587"/>
  <c r="M587"/>
  <c r="L587"/>
  <c r="K587"/>
  <c r="J587"/>
  <c r="H587"/>
  <c r="G587"/>
  <c r="F587"/>
  <c r="E587"/>
  <c r="D587"/>
  <c r="U586"/>
  <c r="T586"/>
  <c r="S586"/>
  <c r="R586"/>
  <c r="Q586"/>
  <c r="P586"/>
  <c r="O586"/>
  <c r="N586"/>
  <c r="M586"/>
  <c r="L586"/>
  <c r="K586"/>
  <c r="Z89" i="14"/>
  <c r="H586" i="3"/>
  <c r="G586"/>
  <c r="F586"/>
  <c r="E586"/>
  <c r="D586"/>
  <c r="U585"/>
  <c r="T585"/>
  <c r="S585"/>
  <c r="R585"/>
  <c r="Q585"/>
  <c r="P585"/>
  <c r="O585"/>
  <c r="N585"/>
  <c r="M585"/>
  <c r="L585"/>
  <c r="K585"/>
  <c r="Z88" i="14"/>
  <c r="H585" i="3"/>
  <c r="G585"/>
  <c r="F585"/>
  <c r="E585"/>
  <c r="D585"/>
  <c r="U584"/>
  <c r="T584"/>
  <c r="S584"/>
  <c r="R584"/>
  <c r="Q584"/>
  <c r="P584"/>
  <c r="O584"/>
  <c r="N584"/>
  <c r="M584"/>
  <c r="L584"/>
  <c r="K584"/>
  <c r="Z87" i="14"/>
  <c r="H584" i="3"/>
  <c r="G584"/>
  <c r="F584"/>
  <c r="E584"/>
  <c r="D584"/>
  <c r="U583"/>
  <c r="T583"/>
  <c r="S583"/>
  <c r="R583"/>
  <c r="Q583"/>
  <c r="P583"/>
  <c r="O583"/>
  <c r="N583"/>
  <c r="M583"/>
  <c r="L583"/>
  <c r="K583"/>
  <c r="H583"/>
  <c r="G583"/>
  <c r="F583"/>
  <c r="E583"/>
  <c r="D583"/>
  <c r="U582"/>
  <c r="T582"/>
  <c r="S582"/>
  <c r="R582"/>
  <c r="Q582"/>
  <c r="P582"/>
  <c r="O582"/>
  <c r="N582"/>
  <c r="M582"/>
  <c r="L582"/>
  <c r="K582"/>
  <c r="Z85" i="14"/>
  <c r="H582" i="3"/>
  <c r="G582"/>
  <c r="F582"/>
  <c r="E582"/>
  <c r="D582"/>
  <c r="U581"/>
  <c r="T581"/>
  <c r="S581"/>
  <c r="R581"/>
  <c r="Q581"/>
  <c r="P581"/>
  <c r="O581"/>
  <c r="N581"/>
  <c r="M581"/>
  <c r="L581"/>
  <c r="K581"/>
  <c r="J581"/>
  <c r="Z84" i="14"/>
  <c r="H581" i="3"/>
  <c r="G581"/>
  <c r="F581"/>
  <c r="E581"/>
  <c r="D581"/>
  <c r="U580"/>
  <c r="T580"/>
  <c r="S580"/>
  <c r="R580"/>
  <c r="Q580"/>
  <c r="P580"/>
  <c r="O580"/>
  <c r="N580"/>
  <c r="M580"/>
  <c r="L580"/>
  <c r="K580"/>
  <c r="H580"/>
  <c r="G580"/>
  <c r="F580"/>
  <c r="E580"/>
  <c r="D580"/>
  <c r="U579"/>
  <c r="T579"/>
  <c r="S579"/>
  <c r="R579"/>
  <c r="Q579"/>
  <c r="P579"/>
  <c r="O579"/>
  <c r="N579"/>
  <c r="M579"/>
  <c r="L579"/>
  <c r="K579"/>
  <c r="J579"/>
  <c r="Z82" i="14"/>
  <c r="H579" i="3"/>
  <c r="G579"/>
  <c r="F579"/>
  <c r="E579"/>
  <c r="D579"/>
  <c r="U578"/>
  <c r="T578"/>
  <c r="S578"/>
  <c r="R578"/>
  <c r="Q578"/>
  <c r="P578"/>
  <c r="O578"/>
  <c r="N578"/>
  <c r="M578"/>
  <c r="L578"/>
  <c r="K578"/>
  <c r="Z81" i="14"/>
  <c r="H578" i="3"/>
  <c r="G578"/>
  <c r="F578"/>
  <c r="E578"/>
  <c r="D578"/>
  <c r="U577"/>
  <c r="T577"/>
  <c r="S577"/>
  <c r="R577"/>
  <c r="Q577"/>
  <c r="P577"/>
  <c r="O577"/>
  <c r="N577"/>
  <c r="M577"/>
  <c r="L577"/>
  <c r="K577"/>
  <c r="H577"/>
  <c r="G577"/>
  <c r="F577"/>
  <c r="E577"/>
  <c r="D577"/>
  <c r="U576"/>
  <c r="T576"/>
  <c r="S576"/>
  <c r="R576"/>
  <c r="Q576"/>
  <c r="P576"/>
  <c r="O576"/>
  <c r="N576"/>
  <c r="M576"/>
  <c r="L576"/>
  <c r="K576"/>
  <c r="Z79" i="14"/>
  <c r="H576" i="3"/>
  <c r="G576"/>
  <c r="F576"/>
  <c r="E576"/>
  <c r="D576"/>
  <c r="U575"/>
  <c r="T575"/>
  <c r="S575"/>
  <c r="R575"/>
  <c r="Q575"/>
  <c r="P575"/>
  <c r="O575"/>
  <c r="N575"/>
  <c r="M575"/>
  <c r="L575"/>
  <c r="K575"/>
  <c r="AB78" i="14"/>
  <c r="H575" i="3"/>
  <c r="G575"/>
  <c r="F575"/>
  <c r="E575"/>
  <c r="D575"/>
  <c r="U574"/>
  <c r="T574"/>
  <c r="S574"/>
  <c r="R574"/>
  <c r="Q574"/>
  <c r="P574"/>
  <c r="O574"/>
  <c r="N574"/>
  <c r="M574"/>
  <c r="L574"/>
  <c r="K574"/>
  <c r="X77" i="14"/>
  <c r="H574" i="3"/>
  <c r="G574"/>
  <c r="F574"/>
  <c r="E574"/>
  <c r="D574"/>
  <c r="U573"/>
  <c r="T573"/>
  <c r="S573"/>
  <c r="R573"/>
  <c r="Q573"/>
  <c r="P573"/>
  <c r="O573"/>
  <c r="N573"/>
  <c r="M573"/>
  <c r="L573"/>
  <c r="K573"/>
  <c r="H573"/>
  <c r="G573"/>
  <c r="F573"/>
  <c r="E573"/>
  <c r="D573"/>
  <c r="U572"/>
  <c r="T572"/>
  <c r="S572"/>
  <c r="R572"/>
  <c r="Q572"/>
  <c r="P572"/>
  <c r="O572"/>
  <c r="N572"/>
  <c r="M572"/>
  <c r="L572"/>
  <c r="K572"/>
  <c r="Z75" i="14"/>
  <c r="H572" i="3"/>
  <c r="G572"/>
  <c r="F572"/>
  <c r="E572"/>
  <c r="D572"/>
  <c r="U571"/>
  <c r="T571"/>
  <c r="S571"/>
  <c r="R571"/>
  <c r="Q571"/>
  <c r="P571"/>
  <c r="O571"/>
  <c r="N571"/>
  <c r="M571"/>
  <c r="L571"/>
  <c r="K571"/>
  <c r="Z74" i="14"/>
  <c r="H571" i="3"/>
  <c r="G571"/>
  <c r="F571"/>
  <c r="E571"/>
  <c r="D571"/>
  <c r="U570"/>
  <c r="T570"/>
  <c r="S570"/>
  <c r="R570"/>
  <c r="Q570"/>
  <c r="P570"/>
  <c r="O570"/>
  <c r="N570"/>
  <c r="M570"/>
  <c r="L570"/>
  <c r="K570"/>
  <c r="J570"/>
  <c r="I570"/>
  <c r="H570"/>
  <c r="G570"/>
  <c r="F570"/>
  <c r="E570"/>
  <c r="D570"/>
  <c r="U569"/>
  <c r="T569"/>
  <c r="S569"/>
  <c r="R569"/>
  <c r="Q569"/>
  <c r="P569"/>
  <c r="O569"/>
  <c r="N569"/>
  <c r="M569"/>
  <c r="L569"/>
  <c r="K569"/>
  <c r="J569"/>
  <c r="Z72" i="14"/>
  <c r="H569" i="3"/>
  <c r="G569"/>
  <c r="F569"/>
  <c r="E569"/>
  <c r="D569"/>
  <c r="U568"/>
  <c r="T568"/>
  <c r="S568"/>
  <c r="R568"/>
  <c r="Q568"/>
  <c r="P568"/>
  <c r="O568"/>
  <c r="N568"/>
  <c r="M568"/>
  <c r="L568"/>
  <c r="K568"/>
  <c r="J568"/>
  <c r="I568"/>
  <c r="H568"/>
  <c r="G568"/>
  <c r="F568"/>
  <c r="E568"/>
  <c r="D568"/>
  <c r="U567"/>
  <c r="T567"/>
  <c r="S567"/>
  <c r="R567"/>
  <c r="Q567"/>
  <c r="P567"/>
  <c r="O567"/>
  <c r="N567"/>
  <c r="M567"/>
  <c r="L567"/>
  <c r="K567"/>
  <c r="J567"/>
  <c r="Z70" i="14"/>
  <c r="H567" i="3"/>
  <c r="G567"/>
  <c r="F567"/>
  <c r="E567"/>
  <c r="D567"/>
  <c r="U566"/>
  <c r="T566"/>
  <c r="S566"/>
  <c r="R566"/>
  <c r="Q566"/>
  <c r="P566"/>
  <c r="O566"/>
  <c r="N566"/>
  <c r="M566"/>
  <c r="L566"/>
  <c r="K566"/>
  <c r="J566"/>
  <c r="I566"/>
  <c r="H566"/>
  <c r="G566"/>
  <c r="F566"/>
  <c r="E566"/>
  <c r="D566"/>
  <c r="U565"/>
  <c r="T565"/>
  <c r="S565"/>
  <c r="R565"/>
  <c r="Q565"/>
  <c r="P565"/>
  <c r="O565"/>
  <c r="N565"/>
  <c r="M565"/>
  <c r="L565"/>
  <c r="K565"/>
  <c r="J565"/>
  <c r="Z68" i="14"/>
  <c r="H565" i="3"/>
  <c r="G565"/>
  <c r="F565"/>
  <c r="E565"/>
  <c r="D565"/>
  <c r="U564"/>
  <c r="T564"/>
  <c r="S564"/>
  <c r="R564"/>
  <c r="Q564"/>
  <c r="P564"/>
  <c r="O564"/>
  <c r="N564"/>
  <c r="M564"/>
  <c r="L564"/>
  <c r="K564"/>
  <c r="J564"/>
  <c r="I564"/>
  <c r="H564"/>
  <c r="G564"/>
  <c r="F564"/>
  <c r="E564"/>
  <c r="D564"/>
  <c r="U563"/>
  <c r="T563"/>
  <c r="S563"/>
  <c r="R563"/>
  <c r="Q563"/>
  <c r="P563"/>
  <c r="O563"/>
  <c r="N563"/>
  <c r="M563"/>
  <c r="L563"/>
  <c r="K563"/>
  <c r="J563"/>
  <c r="Z66" i="14"/>
  <c r="H563" i="3"/>
  <c r="G563"/>
  <c r="F563"/>
  <c r="E563"/>
  <c r="D563"/>
  <c r="U562"/>
  <c r="T562"/>
  <c r="S562"/>
  <c r="R562"/>
  <c r="Q562"/>
  <c r="P562"/>
  <c r="O562"/>
  <c r="N562"/>
  <c r="M562"/>
  <c r="L562"/>
  <c r="K562"/>
  <c r="J562"/>
  <c r="I562"/>
  <c r="H562"/>
  <c r="G562"/>
  <c r="F562"/>
  <c r="E562"/>
  <c r="D562"/>
  <c r="U561"/>
  <c r="T561"/>
  <c r="S561"/>
  <c r="R561"/>
  <c r="Q561"/>
  <c r="P561"/>
  <c r="O561"/>
  <c r="N561"/>
  <c r="M561"/>
  <c r="L561"/>
  <c r="K561"/>
  <c r="J561"/>
  <c r="Z64" i="14"/>
  <c r="H561" i="3"/>
  <c r="G561"/>
  <c r="F561"/>
  <c r="E561"/>
  <c r="D561"/>
  <c r="U560"/>
  <c r="T560"/>
  <c r="S560"/>
  <c r="R560"/>
  <c r="Q560"/>
  <c r="P560"/>
  <c r="O560"/>
  <c r="N560"/>
  <c r="M560"/>
  <c r="L560"/>
  <c r="K560"/>
  <c r="J560"/>
  <c r="AC63" i="14"/>
  <c r="H560" i="3"/>
  <c r="G560"/>
  <c r="F560"/>
  <c r="E560"/>
  <c r="D560"/>
  <c r="U559"/>
  <c r="T559"/>
  <c r="S559"/>
  <c r="R559"/>
  <c r="Q559"/>
  <c r="P559"/>
  <c r="O559"/>
  <c r="N559"/>
  <c r="M559"/>
  <c r="L559"/>
  <c r="K559"/>
  <c r="J559"/>
  <c r="H559"/>
  <c r="G559"/>
  <c r="F559"/>
  <c r="E559"/>
  <c r="D559"/>
  <c r="U558"/>
  <c r="T558"/>
  <c r="S558"/>
  <c r="R558"/>
  <c r="Q558"/>
  <c r="P558"/>
  <c r="O558"/>
  <c r="N558"/>
  <c r="M558"/>
  <c r="L558"/>
  <c r="K558"/>
  <c r="J558"/>
  <c r="I558"/>
  <c r="H558"/>
  <c r="G558"/>
  <c r="F558"/>
  <c r="E558"/>
  <c r="D558"/>
  <c r="U557"/>
  <c r="T557"/>
  <c r="S557"/>
  <c r="R557"/>
  <c r="Q557"/>
  <c r="P557"/>
  <c r="O557"/>
  <c r="N557"/>
  <c r="M557"/>
  <c r="L557"/>
  <c r="K557"/>
  <c r="J557"/>
  <c r="Z60" i="14"/>
  <c r="H557" i="3"/>
  <c r="G557"/>
  <c r="F557"/>
  <c r="E557"/>
  <c r="D557"/>
  <c r="U556"/>
  <c r="T556"/>
  <c r="S556"/>
  <c r="R556"/>
  <c r="Q556"/>
  <c r="P556"/>
  <c r="O556"/>
  <c r="N556"/>
  <c r="M556"/>
  <c r="L556"/>
  <c r="K556"/>
  <c r="J556"/>
  <c r="AC59" i="14"/>
  <c r="H556" i="3"/>
  <c r="G556"/>
  <c r="F556"/>
  <c r="E556"/>
  <c r="D556"/>
  <c r="U555"/>
  <c r="T555"/>
  <c r="S555"/>
  <c r="R555"/>
  <c r="Q555"/>
  <c r="P555"/>
  <c r="O555"/>
  <c r="N555"/>
  <c r="M555"/>
  <c r="L555"/>
  <c r="K555"/>
  <c r="J555"/>
  <c r="Z58" i="14"/>
  <c r="H555" i="3"/>
  <c r="G555"/>
  <c r="F555"/>
  <c r="E555"/>
  <c r="D555"/>
  <c r="U554"/>
  <c r="T554"/>
  <c r="S554"/>
  <c r="R554"/>
  <c r="Q554"/>
  <c r="P554"/>
  <c r="O554"/>
  <c r="N554"/>
  <c r="M554"/>
  <c r="L554"/>
  <c r="K554"/>
  <c r="J554"/>
  <c r="I554"/>
  <c r="H554"/>
  <c r="G554"/>
  <c r="F554"/>
  <c r="E554"/>
  <c r="D554"/>
  <c r="U553"/>
  <c r="T553"/>
  <c r="S553"/>
  <c r="R553"/>
  <c r="Q553"/>
  <c r="P553"/>
  <c r="O553"/>
  <c r="N553"/>
  <c r="M553"/>
  <c r="L553"/>
  <c r="K553"/>
  <c r="H553"/>
  <c r="G553"/>
  <c r="F553"/>
  <c r="E553"/>
  <c r="D553"/>
  <c r="U552"/>
  <c r="T552"/>
  <c r="S552"/>
  <c r="R552"/>
  <c r="Q552"/>
  <c r="P552"/>
  <c r="O552"/>
  <c r="N552"/>
  <c r="M552"/>
  <c r="L552"/>
  <c r="K552"/>
  <c r="J552"/>
  <c r="AB55" i="14"/>
  <c r="H552" i="3"/>
  <c r="G552"/>
  <c r="F552"/>
  <c r="E552"/>
  <c r="D552"/>
  <c r="U551"/>
  <c r="T551"/>
  <c r="S551"/>
  <c r="R551"/>
  <c r="Q551"/>
  <c r="P551"/>
  <c r="O551"/>
  <c r="N551"/>
  <c r="M551"/>
  <c r="L551"/>
  <c r="K551"/>
  <c r="J551"/>
  <c r="H551"/>
  <c r="G551"/>
  <c r="F551"/>
  <c r="E551"/>
  <c r="D551"/>
  <c r="U550"/>
  <c r="T550"/>
  <c r="S550"/>
  <c r="R550"/>
  <c r="Q550"/>
  <c r="P550"/>
  <c r="O550"/>
  <c r="N550"/>
  <c r="M550"/>
  <c r="L550"/>
  <c r="K550"/>
  <c r="J550"/>
  <c r="AB53" i="14"/>
  <c r="H550" i="3"/>
  <c r="G550"/>
  <c r="F550"/>
  <c r="E550"/>
  <c r="D550"/>
  <c r="U549"/>
  <c r="T549"/>
  <c r="S549"/>
  <c r="R549"/>
  <c r="Q549"/>
  <c r="P549"/>
  <c r="O549"/>
  <c r="N549"/>
  <c r="M549"/>
  <c r="L549"/>
  <c r="K549"/>
  <c r="J549"/>
  <c r="H549"/>
  <c r="G549"/>
  <c r="F549"/>
  <c r="E549"/>
  <c r="D549"/>
  <c r="U548"/>
  <c r="T548"/>
  <c r="S548"/>
  <c r="R548"/>
  <c r="Q548"/>
  <c r="P548"/>
  <c r="O548"/>
  <c r="N548"/>
  <c r="M548"/>
  <c r="L548"/>
  <c r="K548"/>
  <c r="J548"/>
  <c r="H548"/>
  <c r="G548"/>
  <c r="F548"/>
  <c r="E548"/>
  <c r="D548"/>
  <c r="U547"/>
  <c r="T547"/>
  <c r="S547"/>
  <c r="R547"/>
  <c r="Q547"/>
  <c r="P547"/>
  <c r="O547"/>
  <c r="N547"/>
  <c r="M547"/>
  <c r="L547"/>
  <c r="K547"/>
  <c r="J547"/>
  <c r="Z50" i="14"/>
  <c r="H547" i="3"/>
  <c r="G547"/>
  <c r="F547"/>
  <c r="E547"/>
  <c r="D547"/>
  <c r="U546"/>
  <c r="T546"/>
  <c r="S546"/>
  <c r="R546"/>
  <c r="Q546"/>
  <c r="P546"/>
  <c r="O546"/>
  <c r="N546"/>
  <c r="M546"/>
  <c r="L546"/>
  <c r="K546"/>
  <c r="J546"/>
  <c r="Z49" i="14"/>
  <c r="H546" i="3"/>
  <c r="G546"/>
  <c r="F546"/>
  <c r="E546"/>
  <c r="D546"/>
  <c r="U545"/>
  <c r="T545"/>
  <c r="S545"/>
  <c r="R545"/>
  <c r="Q545"/>
  <c r="P545"/>
  <c r="O545"/>
  <c r="N545"/>
  <c r="M545"/>
  <c r="L545"/>
  <c r="K545"/>
  <c r="J545"/>
  <c r="AB48" i="14"/>
  <c r="H545" i="3"/>
  <c r="G545"/>
  <c r="F545"/>
  <c r="E545"/>
  <c r="D545"/>
  <c r="U544"/>
  <c r="T544"/>
  <c r="S544"/>
  <c r="R544"/>
  <c r="Q544"/>
  <c r="P544"/>
  <c r="O544"/>
  <c r="N544"/>
  <c r="M544"/>
  <c r="L544"/>
  <c r="K544"/>
  <c r="J544"/>
  <c r="H544"/>
  <c r="G544"/>
  <c r="F544"/>
  <c r="E544"/>
  <c r="D544"/>
  <c r="U543"/>
  <c r="T543"/>
  <c r="S543"/>
  <c r="R543"/>
  <c r="Q543"/>
  <c r="P543"/>
  <c r="O543"/>
  <c r="N543"/>
  <c r="M543"/>
  <c r="L543"/>
  <c r="K543"/>
  <c r="J543"/>
  <c r="Z46" i="14"/>
  <c r="H543" i="3"/>
  <c r="G543"/>
  <c r="F543"/>
  <c r="E543"/>
  <c r="D543"/>
  <c r="U542"/>
  <c r="T542"/>
  <c r="S542"/>
  <c r="R542"/>
  <c r="Q542"/>
  <c r="P542"/>
  <c r="O542"/>
  <c r="N542"/>
  <c r="M542"/>
  <c r="L542"/>
  <c r="K542"/>
  <c r="J542"/>
  <c r="Z45" i="14"/>
  <c r="H542" i="3"/>
  <c r="G542"/>
  <c r="F542"/>
  <c r="E542"/>
  <c r="D542"/>
  <c r="U541"/>
  <c r="T541"/>
  <c r="S541"/>
  <c r="R541"/>
  <c r="Q541"/>
  <c r="P541"/>
  <c r="O541"/>
  <c r="N541"/>
  <c r="M541"/>
  <c r="L541"/>
  <c r="K541"/>
  <c r="J541"/>
  <c r="H541"/>
  <c r="G541"/>
  <c r="F541"/>
  <c r="E541"/>
  <c r="D541"/>
  <c r="U540"/>
  <c r="T540"/>
  <c r="S540"/>
  <c r="R540"/>
  <c r="Q540"/>
  <c r="P540"/>
  <c r="O540"/>
  <c r="N540"/>
  <c r="M540"/>
  <c r="L540"/>
  <c r="K540"/>
  <c r="J540"/>
  <c r="H540"/>
  <c r="G540"/>
  <c r="F540"/>
  <c r="E540"/>
  <c r="D540"/>
  <c r="U539"/>
  <c r="T539"/>
  <c r="S539"/>
  <c r="R539"/>
  <c r="Q539"/>
  <c r="P539"/>
  <c r="O539"/>
  <c r="N539"/>
  <c r="M539"/>
  <c r="L539"/>
  <c r="K539"/>
  <c r="J539"/>
  <c r="Z42" i="14"/>
  <c r="H539" i="3"/>
  <c r="G539"/>
  <c r="F539"/>
  <c r="E539"/>
  <c r="D539"/>
  <c r="U538"/>
  <c r="T538"/>
  <c r="S538"/>
  <c r="R538"/>
  <c r="Q538"/>
  <c r="P538"/>
  <c r="O538"/>
  <c r="N538"/>
  <c r="M538"/>
  <c r="L538"/>
  <c r="K538"/>
  <c r="J538"/>
  <c r="H538"/>
  <c r="G538"/>
  <c r="F538"/>
  <c r="E538"/>
  <c r="D538"/>
  <c r="U537"/>
  <c r="T537"/>
  <c r="S537"/>
  <c r="R537"/>
  <c r="Q537"/>
  <c r="P537"/>
  <c r="O537"/>
  <c r="N537"/>
  <c r="M537"/>
  <c r="L537"/>
  <c r="K537"/>
  <c r="J537"/>
  <c r="Z40" i="14"/>
  <c r="H537" i="3"/>
  <c r="G537"/>
  <c r="F537"/>
  <c r="E537"/>
  <c r="D537"/>
  <c r="U536"/>
  <c r="T536"/>
  <c r="S536"/>
  <c r="R536"/>
  <c r="Q536"/>
  <c r="P536"/>
  <c r="O536"/>
  <c r="N536"/>
  <c r="M536"/>
  <c r="L536"/>
  <c r="K536"/>
  <c r="J536"/>
  <c r="H536"/>
  <c r="G536"/>
  <c r="F536"/>
  <c r="E536"/>
  <c r="D536"/>
  <c r="U535"/>
  <c r="T535"/>
  <c r="S535"/>
  <c r="R535"/>
  <c r="Q535"/>
  <c r="P535"/>
  <c r="O535"/>
  <c r="N535"/>
  <c r="M535"/>
  <c r="L535"/>
  <c r="K535"/>
  <c r="J535"/>
  <c r="AB38" i="14"/>
  <c r="H535" i="3"/>
  <c r="G535"/>
  <c r="F535"/>
  <c r="E535"/>
  <c r="D535"/>
  <c r="U534"/>
  <c r="T534"/>
  <c r="S534"/>
  <c r="R534"/>
  <c r="Q534"/>
  <c r="P534"/>
  <c r="O534"/>
  <c r="N534"/>
  <c r="M534"/>
  <c r="L534"/>
  <c r="K534"/>
  <c r="J534"/>
  <c r="I534"/>
  <c r="H534"/>
  <c r="G534"/>
  <c r="F534"/>
  <c r="E534"/>
  <c r="D534"/>
  <c r="U533"/>
  <c r="T533"/>
  <c r="S533"/>
  <c r="R533"/>
  <c r="Q533"/>
  <c r="P533"/>
  <c r="O533"/>
  <c r="N533"/>
  <c r="M533"/>
  <c r="L533"/>
  <c r="K533"/>
  <c r="J533"/>
  <c r="H533"/>
  <c r="G533"/>
  <c r="F533"/>
  <c r="E533"/>
  <c r="D533"/>
  <c r="U532"/>
  <c r="T532"/>
  <c r="S532"/>
  <c r="R532"/>
  <c r="Q532"/>
  <c r="P532"/>
  <c r="O532"/>
  <c r="N532"/>
  <c r="M532"/>
  <c r="L532"/>
  <c r="K532"/>
  <c r="J532"/>
  <c r="H532"/>
  <c r="G532"/>
  <c r="F532"/>
  <c r="E532"/>
  <c r="D532"/>
  <c r="U531"/>
  <c r="T531"/>
  <c r="S531"/>
  <c r="R531"/>
  <c r="Q531"/>
  <c r="P531"/>
  <c r="O531"/>
  <c r="N531"/>
  <c r="M531"/>
  <c r="L531"/>
  <c r="K531"/>
  <c r="J531"/>
  <c r="AB34" i="14"/>
  <c r="H531" i="3"/>
  <c r="G531"/>
  <c r="F531"/>
  <c r="E531"/>
  <c r="D531"/>
  <c r="U530"/>
  <c r="T530"/>
  <c r="S530"/>
  <c r="R530"/>
  <c r="Q530"/>
  <c r="P530"/>
  <c r="O530"/>
  <c r="N530"/>
  <c r="M530"/>
  <c r="L530"/>
  <c r="K530"/>
  <c r="J530"/>
  <c r="Y33" i="14"/>
  <c r="H530" i="3"/>
  <c r="G530"/>
  <c r="F530"/>
  <c r="E530"/>
  <c r="D530"/>
  <c r="U529"/>
  <c r="T529"/>
  <c r="S529"/>
  <c r="R529"/>
  <c r="Q529"/>
  <c r="P529"/>
  <c r="O529"/>
  <c r="N529"/>
  <c r="M529"/>
  <c r="L529"/>
  <c r="K529"/>
  <c r="J529"/>
  <c r="AB32" i="14"/>
  <c r="H529" i="3"/>
  <c r="G529"/>
  <c r="F529"/>
  <c r="E529"/>
  <c r="D529"/>
  <c r="U528"/>
  <c r="T528"/>
  <c r="S528"/>
  <c r="R528"/>
  <c r="Q528"/>
  <c r="P528"/>
  <c r="O528"/>
  <c r="N528"/>
  <c r="M528"/>
  <c r="L528"/>
  <c r="K528"/>
  <c r="J528"/>
  <c r="I528"/>
  <c r="H528"/>
  <c r="G528"/>
  <c r="F528"/>
  <c r="E528"/>
  <c r="D528"/>
  <c r="U527"/>
  <c r="T527"/>
  <c r="S527"/>
  <c r="R527"/>
  <c r="Q527"/>
  <c r="P527"/>
  <c r="O527"/>
  <c r="N527"/>
  <c r="M527"/>
  <c r="L527"/>
  <c r="K527"/>
  <c r="J527"/>
  <c r="Z30" i="14"/>
  <c r="H527" i="3"/>
  <c r="G527"/>
  <c r="F527"/>
  <c r="E527"/>
  <c r="D527"/>
  <c r="U526"/>
  <c r="T526"/>
  <c r="S526"/>
  <c r="R526"/>
  <c r="Q526"/>
  <c r="P526"/>
  <c r="O526"/>
  <c r="N526"/>
  <c r="M526"/>
  <c r="L526"/>
  <c r="K526"/>
  <c r="J526"/>
  <c r="Z29" i="14"/>
  <c r="H526" i="3"/>
  <c r="G526"/>
  <c r="F526"/>
  <c r="E526"/>
  <c r="D526"/>
  <c r="U525"/>
  <c r="T525"/>
  <c r="S525"/>
  <c r="R525"/>
  <c r="Q525"/>
  <c r="P525"/>
  <c r="O525"/>
  <c r="N525"/>
  <c r="M525"/>
  <c r="L525"/>
  <c r="K525"/>
  <c r="J525"/>
  <c r="Z28" i="14"/>
  <c r="H525" i="3"/>
  <c r="G525"/>
  <c r="F525"/>
  <c r="E525"/>
  <c r="D525"/>
  <c r="U524"/>
  <c r="T524"/>
  <c r="S524"/>
  <c r="R524"/>
  <c r="Q524"/>
  <c r="P524"/>
  <c r="O524"/>
  <c r="N524"/>
  <c r="M524"/>
  <c r="L524"/>
  <c r="K524"/>
  <c r="I524"/>
  <c r="H524"/>
  <c r="G524"/>
  <c r="F524"/>
  <c r="E524"/>
  <c r="D524"/>
  <c r="U523"/>
  <c r="T523"/>
  <c r="S523"/>
  <c r="R523"/>
  <c r="Q523"/>
  <c r="P523"/>
  <c r="O523"/>
  <c r="N523"/>
  <c r="M523"/>
  <c r="L523"/>
  <c r="K523"/>
  <c r="J523"/>
  <c r="AB26" i="14"/>
  <c r="H523" i="3"/>
  <c r="G523"/>
  <c r="F523"/>
  <c r="E523"/>
  <c r="D523"/>
  <c r="U522"/>
  <c r="T522"/>
  <c r="S522"/>
  <c r="R522"/>
  <c r="Q522"/>
  <c r="P522"/>
  <c r="O522"/>
  <c r="N522"/>
  <c r="M522"/>
  <c r="L522"/>
  <c r="K522"/>
  <c r="J522"/>
  <c r="I522"/>
  <c r="H522"/>
  <c r="G522"/>
  <c r="F522"/>
  <c r="E522"/>
  <c r="D522"/>
  <c r="U521"/>
  <c r="T521"/>
  <c r="S521"/>
  <c r="R521"/>
  <c r="Q521"/>
  <c r="P521"/>
  <c r="O521"/>
  <c r="N521"/>
  <c r="M521"/>
  <c r="L521"/>
  <c r="K521"/>
  <c r="J521"/>
  <c r="AB24" i="14"/>
  <c r="H521" i="3"/>
  <c r="G521"/>
  <c r="F521"/>
  <c r="E521"/>
  <c r="D521"/>
  <c r="U520"/>
  <c r="T520"/>
  <c r="S520"/>
  <c r="R520"/>
  <c r="Q520"/>
  <c r="P520"/>
  <c r="O520"/>
  <c r="N520"/>
  <c r="M520"/>
  <c r="L520"/>
  <c r="K520"/>
  <c r="J520"/>
  <c r="Z23" i="14"/>
  <c r="H520" i="3"/>
  <c r="G520"/>
  <c r="F520"/>
  <c r="E520"/>
  <c r="D520"/>
  <c r="U519"/>
  <c r="T519"/>
  <c r="S519"/>
  <c r="R519"/>
  <c r="Q519"/>
  <c r="P519"/>
  <c r="O519"/>
  <c r="N519"/>
  <c r="M519"/>
  <c r="L519"/>
  <c r="K519"/>
  <c r="J519"/>
  <c r="H519"/>
  <c r="G519"/>
  <c r="F519"/>
  <c r="E519"/>
  <c r="D519"/>
  <c r="U518"/>
  <c r="T518"/>
  <c r="S518"/>
  <c r="R518"/>
  <c r="Q518"/>
  <c r="P518"/>
  <c r="O518"/>
  <c r="N518"/>
  <c r="M518"/>
  <c r="L518"/>
  <c r="K518"/>
  <c r="J518"/>
  <c r="Y21" i="14"/>
  <c r="H518" i="3"/>
  <c r="G518"/>
  <c r="F518"/>
  <c r="E518"/>
  <c r="D518"/>
  <c r="U517"/>
  <c r="T517"/>
  <c r="S517"/>
  <c r="R517"/>
  <c r="Q517"/>
  <c r="P517"/>
  <c r="O517"/>
  <c r="N517"/>
  <c r="M517"/>
  <c r="L517"/>
  <c r="K517"/>
  <c r="J517"/>
  <c r="H517"/>
  <c r="G517"/>
  <c r="F517"/>
  <c r="E517"/>
  <c r="D517"/>
  <c r="U516"/>
  <c r="T516"/>
  <c r="S516"/>
  <c r="R516"/>
  <c r="Q516"/>
  <c r="P516"/>
  <c r="O516"/>
  <c r="N516"/>
  <c r="M516"/>
  <c r="L516"/>
  <c r="K516"/>
  <c r="J516"/>
  <c r="I516"/>
  <c r="H516"/>
  <c r="G516"/>
  <c r="F516"/>
  <c r="E516"/>
  <c r="D516"/>
  <c r="U515"/>
  <c r="T515"/>
  <c r="S515"/>
  <c r="R515"/>
  <c r="Q515"/>
  <c r="P515"/>
  <c r="O515"/>
  <c r="N515"/>
  <c r="M515"/>
  <c r="L515"/>
  <c r="K515"/>
  <c r="J515"/>
  <c r="H515"/>
  <c r="G515"/>
  <c r="F515"/>
  <c r="E515"/>
  <c r="D515"/>
  <c r="U514"/>
  <c r="T514"/>
  <c r="S514"/>
  <c r="R514"/>
  <c r="Q514"/>
  <c r="P514"/>
  <c r="O514"/>
  <c r="N514"/>
  <c r="M514"/>
  <c r="L514"/>
  <c r="K514"/>
  <c r="J514"/>
  <c r="H514"/>
  <c r="G514"/>
  <c r="F514"/>
  <c r="E514"/>
  <c r="D514"/>
  <c r="U513"/>
  <c r="T513"/>
  <c r="S513"/>
  <c r="R513"/>
  <c r="Q513"/>
  <c r="P513"/>
  <c r="O513"/>
  <c r="N513"/>
  <c r="M513"/>
  <c r="L513"/>
  <c r="K513"/>
  <c r="J513"/>
  <c r="Z16" i="14"/>
  <c r="H513" i="3"/>
  <c r="G513"/>
  <c r="F513"/>
  <c r="E513"/>
  <c r="D513"/>
  <c r="U512"/>
  <c r="T512"/>
  <c r="S512"/>
  <c r="R512"/>
  <c r="Q512"/>
  <c r="P512"/>
  <c r="O512"/>
  <c r="N512"/>
  <c r="M512"/>
  <c r="L512"/>
  <c r="K512"/>
  <c r="J512"/>
  <c r="H512"/>
  <c r="G512"/>
  <c r="F512"/>
  <c r="E512"/>
  <c r="D512"/>
  <c r="U511"/>
  <c r="T511"/>
  <c r="S511"/>
  <c r="R511"/>
  <c r="Q511"/>
  <c r="P511"/>
  <c r="O511"/>
  <c r="N511"/>
  <c r="M511"/>
  <c r="L511"/>
  <c r="K511"/>
  <c r="J511"/>
  <c r="Z14" i="14"/>
  <c r="H511" i="3"/>
  <c r="G511"/>
  <c r="F511"/>
  <c r="E511"/>
  <c r="D511"/>
  <c r="U510"/>
  <c r="T510"/>
  <c r="S510"/>
  <c r="R510"/>
  <c r="Q510"/>
  <c r="P510"/>
  <c r="O510"/>
  <c r="N510"/>
  <c r="M510"/>
  <c r="L510"/>
  <c r="K510"/>
  <c r="J510"/>
  <c r="Z13" i="14"/>
  <c r="H510" i="3"/>
  <c r="G510"/>
  <c r="F510"/>
  <c r="E510"/>
  <c r="D510"/>
  <c r="U509"/>
  <c r="T509"/>
  <c r="S509"/>
  <c r="R509"/>
  <c r="Q509"/>
  <c r="P509"/>
  <c r="O509"/>
  <c r="N509"/>
  <c r="M509"/>
  <c r="L509"/>
  <c r="K509"/>
  <c r="Z12" i="14"/>
  <c r="H509" i="3"/>
  <c r="G509"/>
  <c r="F509"/>
  <c r="E509"/>
  <c r="D509"/>
  <c r="U508"/>
  <c r="T508"/>
  <c r="S508"/>
  <c r="R508"/>
  <c r="Q508"/>
  <c r="P508"/>
  <c r="O508"/>
  <c r="N508"/>
  <c r="M508"/>
  <c r="L508"/>
  <c r="K508"/>
  <c r="J508"/>
  <c r="I508"/>
  <c r="H508"/>
  <c r="G508"/>
  <c r="F508"/>
  <c r="E508"/>
  <c r="D508"/>
  <c r="U507"/>
  <c r="T507"/>
  <c r="S507"/>
  <c r="R507"/>
  <c r="Q507"/>
  <c r="P507"/>
  <c r="O507"/>
  <c r="N507"/>
  <c r="M507"/>
  <c r="L507"/>
  <c r="K507"/>
  <c r="J507"/>
  <c r="Z10" i="14"/>
  <c r="G507" i="3"/>
  <c r="F507"/>
  <c r="E507"/>
  <c r="D507"/>
  <c r="U505"/>
  <c r="S505"/>
  <c r="R505"/>
  <c r="Q505"/>
  <c r="P505"/>
  <c r="O505"/>
  <c r="N505"/>
  <c r="M505"/>
  <c r="L505"/>
  <c r="K505"/>
  <c r="J505"/>
  <c r="H505"/>
  <c r="G505"/>
  <c r="F505"/>
  <c r="E505"/>
  <c r="D505"/>
  <c r="U504"/>
  <c r="T504"/>
  <c r="S504"/>
  <c r="R504"/>
  <c r="Q504"/>
  <c r="P504"/>
  <c r="O504"/>
  <c r="N504"/>
  <c r="M504"/>
  <c r="L504"/>
  <c r="K504"/>
  <c r="J504"/>
  <c r="G504"/>
  <c r="F504"/>
  <c r="E504"/>
  <c r="D504"/>
  <c r="U502"/>
  <c r="T502"/>
  <c r="S502"/>
  <c r="R502"/>
  <c r="Q502"/>
  <c r="P502"/>
  <c r="O502"/>
  <c r="N502"/>
  <c r="M502"/>
  <c r="L502"/>
  <c r="K502"/>
  <c r="J502"/>
  <c r="AB44" i="12"/>
  <c r="H502" i="3"/>
  <c r="G502"/>
  <c r="F502"/>
  <c r="E502"/>
  <c r="D502"/>
  <c r="U501"/>
  <c r="T501"/>
  <c r="S501"/>
  <c r="R501"/>
  <c r="Q501"/>
  <c r="P501"/>
  <c r="O501"/>
  <c r="N501"/>
  <c r="M501"/>
  <c r="L501"/>
  <c r="K501"/>
  <c r="J501"/>
  <c r="I501"/>
  <c r="H501"/>
  <c r="G501"/>
  <c r="F501"/>
  <c r="E501"/>
  <c r="D501"/>
  <c r="U500"/>
  <c r="T500"/>
  <c r="S500"/>
  <c r="R500"/>
  <c r="Q500"/>
  <c r="P500"/>
  <c r="O500"/>
  <c r="N500"/>
  <c r="M500"/>
  <c r="L500"/>
  <c r="K500"/>
  <c r="J500"/>
  <c r="H500"/>
  <c r="G500"/>
  <c r="F500"/>
  <c r="E500"/>
  <c r="D500"/>
  <c r="U499"/>
  <c r="T499"/>
  <c r="S499"/>
  <c r="R499"/>
  <c r="Q499"/>
  <c r="P499"/>
  <c r="O499"/>
  <c r="N499"/>
  <c r="M499"/>
  <c r="L499"/>
  <c r="K499"/>
  <c r="J499"/>
  <c r="H499"/>
  <c r="G499"/>
  <c r="F499"/>
  <c r="E499"/>
  <c r="D499"/>
  <c r="U498"/>
  <c r="T498"/>
  <c r="S498"/>
  <c r="R498"/>
  <c r="Q498"/>
  <c r="P498"/>
  <c r="O498"/>
  <c r="N498"/>
  <c r="M498"/>
  <c r="L498"/>
  <c r="K498"/>
  <c r="J498"/>
  <c r="Z40" i="12"/>
  <c r="H498" i="3"/>
  <c r="G498"/>
  <c r="F498"/>
  <c r="E498"/>
  <c r="D498"/>
  <c r="U497"/>
  <c r="T497"/>
  <c r="S497"/>
  <c r="R497"/>
  <c r="Q497"/>
  <c r="P497"/>
  <c r="O497"/>
  <c r="N497"/>
  <c r="M497"/>
  <c r="L497"/>
  <c r="K497"/>
  <c r="J497"/>
  <c r="H497"/>
  <c r="G497"/>
  <c r="F497"/>
  <c r="E497"/>
  <c r="D497"/>
  <c r="U496"/>
  <c r="T496"/>
  <c r="S496"/>
  <c r="R496"/>
  <c r="Q496"/>
  <c r="P496"/>
  <c r="O496"/>
  <c r="N496"/>
  <c r="M496"/>
  <c r="L496"/>
  <c r="K496"/>
  <c r="J496"/>
  <c r="Z38" i="12"/>
  <c r="H496" i="3"/>
  <c r="G496"/>
  <c r="F496"/>
  <c r="E496"/>
  <c r="D496"/>
  <c r="U495"/>
  <c r="T495"/>
  <c r="S495"/>
  <c r="R495"/>
  <c r="Q495"/>
  <c r="P495"/>
  <c r="O495"/>
  <c r="N495"/>
  <c r="M495"/>
  <c r="L495"/>
  <c r="K495"/>
  <c r="J495"/>
  <c r="H495"/>
  <c r="G495"/>
  <c r="F495"/>
  <c r="E495"/>
  <c r="D495"/>
  <c r="U494"/>
  <c r="T494"/>
  <c r="S494"/>
  <c r="R494"/>
  <c r="Q494"/>
  <c r="P494"/>
  <c r="O494"/>
  <c r="N494"/>
  <c r="M494"/>
  <c r="L494"/>
  <c r="K494"/>
  <c r="J494"/>
  <c r="AB36" i="12"/>
  <c r="H494" i="3"/>
  <c r="G494"/>
  <c r="F494"/>
  <c r="E494"/>
  <c r="D494"/>
  <c r="U493"/>
  <c r="T493"/>
  <c r="S493"/>
  <c r="R493"/>
  <c r="Q493"/>
  <c r="P493"/>
  <c r="O493"/>
  <c r="N493"/>
  <c r="M493"/>
  <c r="L493"/>
  <c r="K493"/>
  <c r="J493"/>
  <c r="H493"/>
  <c r="G493"/>
  <c r="F493"/>
  <c r="E493"/>
  <c r="D493"/>
  <c r="U492"/>
  <c r="T492"/>
  <c r="S492"/>
  <c r="R492"/>
  <c r="Q492"/>
  <c r="P492"/>
  <c r="O492"/>
  <c r="N492"/>
  <c r="M492"/>
  <c r="L492"/>
  <c r="K492"/>
  <c r="J492"/>
  <c r="Z34" i="12"/>
  <c r="H492" i="3"/>
  <c r="G492"/>
  <c r="F492"/>
  <c r="E492"/>
  <c r="D492"/>
  <c r="U491"/>
  <c r="T491"/>
  <c r="S491"/>
  <c r="R491"/>
  <c r="Q491"/>
  <c r="P491"/>
  <c r="O491"/>
  <c r="N491"/>
  <c r="M491"/>
  <c r="L491"/>
  <c r="K491"/>
  <c r="J491"/>
  <c r="I491"/>
  <c r="H491"/>
  <c r="G491"/>
  <c r="F491"/>
  <c r="E491"/>
  <c r="D491"/>
  <c r="U490"/>
  <c r="T490"/>
  <c r="S490"/>
  <c r="R490"/>
  <c r="Q490"/>
  <c r="P490"/>
  <c r="O490"/>
  <c r="N490"/>
  <c r="M490"/>
  <c r="L490"/>
  <c r="K490"/>
  <c r="J490"/>
  <c r="H490"/>
  <c r="G490"/>
  <c r="F490"/>
  <c r="E490"/>
  <c r="D490"/>
  <c r="U489"/>
  <c r="T489"/>
  <c r="S489"/>
  <c r="R489"/>
  <c r="Q489"/>
  <c r="P489"/>
  <c r="O489"/>
  <c r="N489"/>
  <c r="M489"/>
  <c r="L489"/>
  <c r="K489"/>
  <c r="J489"/>
  <c r="H489"/>
  <c r="G489"/>
  <c r="F489"/>
  <c r="E489"/>
  <c r="D489"/>
  <c r="U488"/>
  <c r="T488"/>
  <c r="S488"/>
  <c r="R488"/>
  <c r="Q488"/>
  <c r="P488"/>
  <c r="O488"/>
  <c r="N488"/>
  <c r="M488"/>
  <c r="L488"/>
  <c r="K488"/>
  <c r="J488"/>
  <c r="Z30" i="12"/>
  <c r="H488" i="3"/>
  <c r="G488"/>
  <c r="F488"/>
  <c r="E488"/>
  <c r="D488"/>
  <c r="U487"/>
  <c r="T487"/>
  <c r="S487"/>
  <c r="R487"/>
  <c r="Q487"/>
  <c r="P487"/>
  <c r="O487"/>
  <c r="N487"/>
  <c r="M487"/>
  <c r="L487"/>
  <c r="K487"/>
  <c r="J487"/>
  <c r="I487"/>
  <c r="H487"/>
  <c r="G487"/>
  <c r="F487"/>
  <c r="E487"/>
  <c r="D487"/>
  <c r="U486"/>
  <c r="T486"/>
  <c r="S486"/>
  <c r="R486"/>
  <c r="Q486"/>
  <c r="P486"/>
  <c r="O486"/>
  <c r="N486"/>
  <c r="M486"/>
  <c r="L486"/>
  <c r="K486"/>
  <c r="J486"/>
  <c r="Z28" i="12"/>
  <c r="H486" i="3"/>
  <c r="G486"/>
  <c r="F486"/>
  <c r="E486"/>
  <c r="D486"/>
  <c r="U485"/>
  <c r="T485"/>
  <c r="S485"/>
  <c r="R485"/>
  <c r="Q485"/>
  <c r="P485"/>
  <c r="O485"/>
  <c r="N485"/>
  <c r="M485"/>
  <c r="L485"/>
  <c r="K485"/>
  <c r="J485"/>
  <c r="I485"/>
  <c r="H485"/>
  <c r="G485"/>
  <c r="F485"/>
  <c r="E485"/>
  <c r="D485"/>
  <c r="U484"/>
  <c r="T484"/>
  <c r="S484"/>
  <c r="R484"/>
  <c r="Q484"/>
  <c r="P484"/>
  <c r="O484"/>
  <c r="N484"/>
  <c r="M484"/>
  <c r="L484"/>
  <c r="K484"/>
  <c r="J484"/>
  <c r="H484"/>
  <c r="G484"/>
  <c r="F484"/>
  <c r="E484"/>
  <c r="D484"/>
  <c r="U483"/>
  <c r="T483"/>
  <c r="S483"/>
  <c r="R483"/>
  <c r="Q483"/>
  <c r="P483"/>
  <c r="O483"/>
  <c r="N483"/>
  <c r="M483"/>
  <c r="L483"/>
  <c r="K483"/>
  <c r="J483"/>
  <c r="H483"/>
  <c r="G483"/>
  <c r="F483"/>
  <c r="E483"/>
  <c r="D483"/>
  <c r="U482"/>
  <c r="T482"/>
  <c r="S482"/>
  <c r="R482"/>
  <c r="Q482"/>
  <c r="P482"/>
  <c r="O482"/>
  <c r="N482"/>
  <c r="M482"/>
  <c r="L482"/>
  <c r="K482"/>
  <c r="J482"/>
  <c r="Z24" i="12"/>
  <c r="H482" i="3"/>
  <c r="G482"/>
  <c r="F482"/>
  <c r="E482"/>
  <c r="D482"/>
  <c r="U481"/>
  <c r="T481"/>
  <c r="S481"/>
  <c r="R481"/>
  <c r="Q481"/>
  <c r="P481"/>
  <c r="O481"/>
  <c r="N481"/>
  <c r="M481"/>
  <c r="L481"/>
  <c r="K481"/>
  <c r="J481"/>
  <c r="H481"/>
  <c r="G481"/>
  <c r="F481"/>
  <c r="E481"/>
  <c r="D481"/>
  <c r="U480"/>
  <c r="T480"/>
  <c r="S480"/>
  <c r="R480"/>
  <c r="Q480"/>
  <c r="P480"/>
  <c r="O480"/>
  <c r="N480"/>
  <c r="M480"/>
  <c r="L480"/>
  <c r="K480"/>
  <c r="J480"/>
  <c r="Z22" i="12"/>
  <c r="H480" i="3"/>
  <c r="G480"/>
  <c r="F480"/>
  <c r="E480"/>
  <c r="D480"/>
  <c r="U479"/>
  <c r="T479"/>
  <c r="S479"/>
  <c r="R479"/>
  <c r="Q479"/>
  <c r="P479"/>
  <c r="O479"/>
  <c r="N479"/>
  <c r="M479"/>
  <c r="L479"/>
  <c r="K479"/>
  <c r="J479"/>
  <c r="H479"/>
  <c r="G479"/>
  <c r="F479"/>
  <c r="E479"/>
  <c r="D479"/>
  <c r="U478"/>
  <c r="T478"/>
  <c r="S478"/>
  <c r="R478"/>
  <c r="Q478"/>
  <c r="P478"/>
  <c r="O478"/>
  <c r="N478"/>
  <c r="M478"/>
  <c r="L478"/>
  <c r="K478"/>
  <c r="J478"/>
  <c r="AB20" i="12"/>
  <c r="H478" i="3"/>
  <c r="G478"/>
  <c r="F478"/>
  <c r="E478"/>
  <c r="D478"/>
  <c r="U477"/>
  <c r="T477"/>
  <c r="S477"/>
  <c r="R477"/>
  <c r="Q477"/>
  <c r="P477"/>
  <c r="O477"/>
  <c r="N477"/>
  <c r="M477"/>
  <c r="L477"/>
  <c r="K477"/>
  <c r="J477"/>
  <c r="H477"/>
  <c r="G477"/>
  <c r="F477"/>
  <c r="E477"/>
  <c r="D477"/>
  <c r="U476"/>
  <c r="T476"/>
  <c r="S476"/>
  <c r="R476"/>
  <c r="Q476"/>
  <c r="P476"/>
  <c r="O476"/>
  <c r="N476"/>
  <c r="M476"/>
  <c r="L476"/>
  <c r="K476"/>
  <c r="J476"/>
  <c r="Z18" i="12"/>
  <c r="H476" i="3"/>
  <c r="G476"/>
  <c r="F476"/>
  <c r="E476"/>
  <c r="D476"/>
  <c r="U475"/>
  <c r="T475"/>
  <c r="S475"/>
  <c r="R475"/>
  <c r="Q475"/>
  <c r="P475"/>
  <c r="O475"/>
  <c r="N475"/>
  <c r="M475"/>
  <c r="L475"/>
  <c r="K475"/>
  <c r="J475"/>
  <c r="I475"/>
  <c r="H475"/>
  <c r="G475"/>
  <c r="F475"/>
  <c r="E475"/>
  <c r="D475"/>
  <c r="U474"/>
  <c r="T474"/>
  <c r="S474"/>
  <c r="R474"/>
  <c r="Q474"/>
  <c r="P474"/>
  <c r="O474"/>
  <c r="N474"/>
  <c r="M474"/>
  <c r="L474"/>
  <c r="K474"/>
  <c r="J474"/>
  <c r="AB16" i="12"/>
  <c r="H474" i="3"/>
  <c r="G474"/>
  <c r="F474"/>
  <c r="E474"/>
  <c r="D474"/>
  <c r="U473"/>
  <c r="T473"/>
  <c r="S473"/>
  <c r="R473"/>
  <c r="Q473"/>
  <c r="P473"/>
  <c r="O473"/>
  <c r="N473"/>
  <c r="M473"/>
  <c r="L473"/>
  <c r="K473"/>
  <c r="J473"/>
  <c r="I473"/>
  <c r="H473"/>
  <c r="G473"/>
  <c r="F473"/>
  <c r="E473"/>
  <c r="D473"/>
  <c r="U472"/>
  <c r="T472"/>
  <c r="S472"/>
  <c r="R472"/>
  <c r="Q472"/>
  <c r="P472"/>
  <c r="O472"/>
  <c r="N472"/>
  <c r="M472"/>
  <c r="L472"/>
  <c r="K472"/>
  <c r="J472"/>
  <c r="H472"/>
  <c r="G472"/>
  <c r="F472"/>
  <c r="E472"/>
  <c r="D472"/>
  <c r="U471"/>
  <c r="T471"/>
  <c r="S471"/>
  <c r="R471"/>
  <c r="Q471"/>
  <c r="P471"/>
  <c r="O471"/>
  <c r="N471"/>
  <c r="M471"/>
  <c r="L471"/>
  <c r="K471"/>
  <c r="J471"/>
  <c r="I471"/>
  <c r="H471"/>
  <c r="G471"/>
  <c r="F471"/>
  <c r="E471"/>
  <c r="D471"/>
  <c r="U470"/>
  <c r="T470"/>
  <c r="S470"/>
  <c r="R470"/>
  <c r="Q470"/>
  <c r="P470"/>
  <c r="O470"/>
  <c r="N470"/>
  <c r="M470"/>
  <c r="L470"/>
  <c r="K470"/>
  <c r="J470"/>
  <c r="Z12" i="12"/>
  <c r="H470" i="3"/>
  <c r="G470"/>
  <c r="F470"/>
  <c r="E470"/>
  <c r="D470"/>
  <c r="U469"/>
  <c r="T469"/>
  <c r="S469"/>
  <c r="R469"/>
  <c r="Q469"/>
  <c r="P469"/>
  <c r="O469"/>
  <c r="N469"/>
  <c r="M469"/>
  <c r="L469"/>
  <c r="K469"/>
  <c r="J469"/>
  <c r="I469"/>
  <c r="H469"/>
  <c r="G469"/>
  <c r="F469"/>
  <c r="E469"/>
  <c r="D469"/>
  <c r="U468"/>
  <c r="T468"/>
  <c r="S468"/>
  <c r="R468"/>
  <c r="Q468"/>
  <c r="P468"/>
  <c r="O468"/>
  <c r="N468"/>
  <c r="M468"/>
  <c r="L468"/>
  <c r="K468"/>
  <c r="J468"/>
  <c r="G468"/>
  <c r="F468"/>
  <c r="E468"/>
  <c r="D468"/>
  <c r="U466"/>
  <c r="T466"/>
  <c r="S466"/>
  <c r="R466"/>
  <c r="Q466"/>
  <c r="P466"/>
  <c r="O466"/>
  <c r="N466"/>
  <c r="M466"/>
  <c r="L466"/>
  <c r="K466"/>
  <c r="J466"/>
  <c r="I466"/>
  <c r="H466"/>
  <c r="G466"/>
  <c r="F466"/>
  <c r="E466"/>
  <c r="D466"/>
  <c r="U465"/>
  <c r="T465"/>
  <c r="S465"/>
  <c r="R465"/>
  <c r="Q465"/>
  <c r="P465"/>
  <c r="O465"/>
  <c r="N465"/>
  <c r="M465"/>
  <c r="L465"/>
  <c r="K465"/>
  <c r="J465"/>
  <c r="Z47" i="11"/>
  <c r="H465" i="3"/>
  <c r="G465"/>
  <c r="F465"/>
  <c r="E465"/>
  <c r="D465"/>
  <c r="U464"/>
  <c r="T464"/>
  <c r="S464"/>
  <c r="R464"/>
  <c r="Q464"/>
  <c r="P464"/>
  <c r="O464"/>
  <c r="N464"/>
  <c r="M464"/>
  <c r="L464"/>
  <c r="K464"/>
  <c r="J464"/>
  <c r="AC46" i="11"/>
  <c r="H464" i="3"/>
  <c r="G464"/>
  <c r="F464"/>
  <c r="E464"/>
  <c r="D464"/>
  <c r="U463"/>
  <c r="T463"/>
  <c r="S463"/>
  <c r="R463"/>
  <c r="Q463"/>
  <c r="P463"/>
  <c r="O463"/>
  <c r="N463"/>
  <c r="M463"/>
  <c r="L463"/>
  <c r="K463"/>
  <c r="J463"/>
  <c r="Z45" i="11"/>
  <c r="H463" i="3"/>
  <c r="G463"/>
  <c r="F463"/>
  <c r="E463"/>
  <c r="D463"/>
  <c r="Y44" i="11"/>
  <c r="U462" i="3"/>
  <c r="T462"/>
  <c r="S462"/>
  <c r="R462"/>
  <c r="Q462"/>
  <c r="P462"/>
  <c r="O462"/>
  <c r="N462"/>
  <c r="M462"/>
  <c r="L462"/>
  <c r="K462"/>
  <c r="J462"/>
  <c r="H462"/>
  <c r="G462"/>
  <c r="F462"/>
  <c r="E462"/>
  <c r="D462"/>
  <c r="U461"/>
  <c r="T461"/>
  <c r="S461"/>
  <c r="R461"/>
  <c r="Q461"/>
  <c r="P461"/>
  <c r="O461"/>
  <c r="N461"/>
  <c r="M461"/>
  <c r="L461"/>
  <c r="K461"/>
  <c r="J461"/>
  <c r="H461"/>
  <c r="G461"/>
  <c r="F461"/>
  <c r="E461"/>
  <c r="D461"/>
  <c r="U460"/>
  <c r="T460"/>
  <c r="S460"/>
  <c r="R460"/>
  <c r="Q460"/>
  <c r="P460"/>
  <c r="O460"/>
  <c r="N460"/>
  <c r="M460"/>
  <c r="L460"/>
  <c r="K460"/>
  <c r="J460"/>
  <c r="I460"/>
  <c r="H460"/>
  <c r="G460"/>
  <c r="F460"/>
  <c r="E460"/>
  <c r="D460"/>
  <c r="U459"/>
  <c r="T459"/>
  <c r="S459"/>
  <c r="R459"/>
  <c r="Q459"/>
  <c r="P459"/>
  <c r="O459"/>
  <c r="N459"/>
  <c r="M459"/>
  <c r="L459"/>
  <c r="K459"/>
  <c r="J459"/>
  <c r="Z41" i="11"/>
  <c r="H459" i="3"/>
  <c r="G459"/>
  <c r="F459"/>
  <c r="E459"/>
  <c r="D459"/>
  <c r="U458"/>
  <c r="T458"/>
  <c r="S458"/>
  <c r="R458"/>
  <c r="Q458"/>
  <c r="P458"/>
  <c r="O458"/>
  <c r="N458"/>
  <c r="M458"/>
  <c r="L458"/>
  <c r="K458"/>
  <c r="J458"/>
  <c r="Y40" i="11"/>
  <c r="H458" i="3"/>
  <c r="G458"/>
  <c r="F458"/>
  <c r="E458"/>
  <c r="D458"/>
  <c r="U457"/>
  <c r="T457"/>
  <c r="S457"/>
  <c r="R457"/>
  <c r="Q457"/>
  <c r="P457"/>
  <c r="O457"/>
  <c r="N457"/>
  <c r="M457"/>
  <c r="L457"/>
  <c r="K457"/>
  <c r="J457"/>
  <c r="X39" i="11"/>
  <c r="H457" i="3"/>
  <c r="G457"/>
  <c r="F457"/>
  <c r="E457"/>
  <c r="D457"/>
  <c r="U456"/>
  <c r="T456"/>
  <c r="S456"/>
  <c r="R456"/>
  <c r="Q456"/>
  <c r="P456"/>
  <c r="O456"/>
  <c r="N456"/>
  <c r="M456"/>
  <c r="L456"/>
  <c r="K456"/>
  <c r="J456"/>
  <c r="I456"/>
  <c r="H456"/>
  <c r="G456"/>
  <c r="F456"/>
  <c r="E456"/>
  <c r="D456"/>
  <c r="U455"/>
  <c r="T455"/>
  <c r="S455"/>
  <c r="R455"/>
  <c r="Q455"/>
  <c r="P455"/>
  <c r="O455"/>
  <c r="N455"/>
  <c r="M455"/>
  <c r="L455"/>
  <c r="K455"/>
  <c r="J455"/>
  <c r="AB37" i="11"/>
  <c r="H455" i="3"/>
  <c r="G455"/>
  <c r="F455"/>
  <c r="E455"/>
  <c r="D455"/>
  <c r="U454"/>
  <c r="T454"/>
  <c r="S454"/>
  <c r="R454"/>
  <c r="Q454"/>
  <c r="P454"/>
  <c r="O454"/>
  <c r="N454"/>
  <c r="M454"/>
  <c r="L454"/>
  <c r="K454"/>
  <c r="J454"/>
  <c r="H454"/>
  <c r="G454"/>
  <c r="F454"/>
  <c r="E454"/>
  <c r="D454"/>
  <c r="U453"/>
  <c r="T453"/>
  <c r="S453"/>
  <c r="R453"/>
  <c r="Q453"/>
  <c r="P453"/>
  <c r="O453"/>
  <c r="N453"/>
  <c r="M453"/>
  <c r="L453"/>
  <c r="K453"/>
  <c r="J453"/>
  <c r="Z35" i="11"/>
  <c r="H453" i="3"/>
  <c r="G453"/>
  <c r="F453"/>
  <c r="E453"/>
  <c r="D453"/>
  <c r="U452"/>
  <c r="T452"/>
  <c r="S452"/>
  <c r="R452"/>
  <c r="Q452"/>
  <c r="P452"/>
  <c r="O452"/>
  <c r="N452"/>
  <c r="M452"/>
  <c r="L452"/>
  <c r="K452"/>
  <c r="J452"/>
  <c r="I452"/>
  <c r="H452"/>
  <c r="G452"/>
  <c r="F452"/>
  <c r="E452"/>
  <c r="D452"/>
  <c r="U451"/>
  <c r="T451"/>
  <c r="S451"/>
  <c r="R451"/>
  <c r="Q451"/>
  <c r="P451"/>
  <c r="O451"/>
  <c r="N451"/>
  <c r="M451"/>
  <c r="L451"/>
  <c r="K451"/>
  <c r="J451"/>
  <c r="Z33" i="11"/>
  <c r="H451" i="3"/>
  <c r="G451"/>
  <c r="F451"/>
  <c r="E451"/>
  <c r="D451"/>
  <c r="U450"/>
  <c r="T450"/>
  <c r="S450"/>
  <c r="R450"/>
  <c r="Q450"/>
  <c r="P450"/>
  <c r="O450"/>
  <c r="N450"/>
  <c r="M450"/>
  <c r="L450"/>
  <c r="K450"/>
  <c r="J450"/>
  <c r="Y32" i="11"/>
  <c r="H450" i="3"/>
  <c r="G450"/>
  <c r="F450"/>
  <c r="E450"/>
  <c r="D450"/>
  <c r="U449"/>
  <c r="T449"/>
  <c r="S449"/>
  <c r="R449"/>
  <c r="Q449"/>
  <c r="P449"/>
  <c r="O449"/>
  <c r="N449"/>
  <c r="M449"/>
  <c r="L449"/>
  <c r="K449"/>
  <c r="J449"/>
  <c r="Z31" i="11"/>
  <c r="H449" i="3"/>
  <c r="G449"/>
  <c r="F449"/>
  <c r="E449"/>
  <c r="D449"/>
  <c r="U448"/>
  <c r="T448"/>
  <c r="S448"/>
  <c r="R448"/>
  <c r="Q448"/>
  <c r="P448"/>
  <c r="O448"/>
  <c r="N448"/>
  <c r="M448"/>
  <c r="L448"/>
  <c r="K448"/>
  <c r="J448"/>
  <c r="I448"/>
  <c r="H448"/>
  <c r="G448"/>
  <c r="F448"/>
  <c r="E448"/>
  <c r="D448"/>
  <c r="U447"/>
  <c r="T447"/>
  <c r="S447"/>
  <c r="R447"/>
  <c r="Q447"/>
  <c r="P447"/>
  <c r="O447"/>
  <c r="N447"/>
  <c r="M447"/>
  <c r="L447"/>
  <c r="K447"/>
  <c r="J447"/>
  <c r="Z29" i="11"/>
  <c r="H447" i="3"/>
  <c r="G447"/>
  <c r="F447"/>
  <c r="E447"/>
  <c r="D447"/>
  <c r="U446"/>
  <c r="T446"/>
  <c r="S446"/>
  <c r="R446"/>
  <c r="Q446"/>
  <c r="P446"/>
  <c r="O446"/>
  <c r="N446"/>
  <c r="M446"/>
  <c r="L446"/>
  <c r="K446"/>
  <c r="J446"/>
  <c r="Y28" i="11"/>
  <c r="H446" i="3"/>
  <c r="G446"/>
  <c r="F446"/>
  <c r="E446"/>
  <c r="D446"/>
  <c r="U445"/>
  <c r="T445"/>
  <c r="S445"/>
  <c r="R445"/>
  <c r="Q445"/>
  <c r="P445"/>
  <c r="O445"/>
  <c r="N445"/>
  <c r="M445"/>
  <c r="L445"/>
  <c r="K445"/>
  <c r="J445"/>
  <c r="H445"/>
  <c r="G445"/>
  <c r="F445"/>
  <c r="E445"/>
  <c r="D445"/>
  <c r="U444"/>
  <c r="T444"/>
  <c r="S444"/>
  <c r="R444"/>
  <c r="Q444"/>
  <c r="P444"/>
  <c r="O444"/>
  <c r="N444"/>
  <c r="M444"/>
  <c r="L444"/>
  <c r="K444"/>
  <c r="J444"/>
  <c r="I444"/>
  <c r="H444"/>
  <c r="G444"/>
  <c r="F444"/>
  <c r="E444"/>
  <c r="D444"/>
  <c r="U443"/>
  <c r="T443"/>
  <c r="S443"/>
  <c r="R443"/>
  <c r="Q443"/>
  <c r="P443"/>
  <c r="O443"/>
  <c r="N443"/>
  <c r="M443"/>
  <c r="L443"/>
  <c r="K443"/>
  <c r="J443"/>
  <c r="Z25" i="11"/>
  <c r="H443" i="3"/>
  <c r="G443"/>
  <c r="F443"/>
  <c r="E443"/>
  <c r="D443"/>
  <c r="U442"/>
  <c r="T442"/>
  <c r="S442"/>
  <c r="R442"/>
  <c r="Q442"/>
  <c r="P442"/>
  <c r="O442"/>
  <c r="N442"/>
  <c r="M442"/>
  <c r="L442"/>
  <c r="K442"/>
  <c r="J442"/>
  <c r="Y24" i="11"/>
  <c r="H442" i="3"/>
  <c r="G442"/>
  <c r="F442"/>
  <c r="E442"/>
  <c r="D442"/>
  <c r="U441"/>
  <c r="T441"/>
  <c r="S441"/>
  <c r="R441"/>
  <c r="Q441"/>
  <c r="P441"/>
  <c r="O441"/>
  <c r="N441"/>
  <c r="M441"/>
  <c r="L441"/>
  <c r="K441"/>
  <c r="J441"/>
  <c r="Z23" i="11"/>
  <c r="H441" i="3"/>
  <c r="G441"/>
  <c r="F441"/>
  <c r="E441"/>
  <c r="D441"/>
  <c r="U440"/>
  <c r="T440"/>
  <c r="S440"/>
  <c r="R440"/>
  <c r="Q440"/>
  <c r="P440"/>
  <c r="O440"/>
  <c r="N440"/>
  <c r="M440"/>
  <c r="L440"/>
  <c r="K440"/>
  <c r="J440"/>
  <c r="I440"/>
  <c r="H440"/>
  <c r="G440"/>
  <c r="F440"/>
  <c r="E440"/>
  <c r="D440"/>
  <c r="U439"/>
  <c r="T439"/>
  <c r="S439"/>
  <c r="R439"/>
  <c r="Q439"/>
  <c r="P439"/>
  <c r="O439"/>
  <c r="N439"/>
  <c r="M439"/>
  <c r="L439"/>
  <c r="K439"/>
  <c r="J439"/>
  <c r="H439"/>
  <c r="G439"/>
  <c r="F439"/>
  <c r="E439"/>
  <c r="D439"/>
  <c r="U438"/>
  <c r="T438"/>
  <c r="S438"/>
  <c r="R438"/>
  <c r="Q438"/>
  <c r="P438"/>
  <c r="O438"/>
  <c r="N438"/>
  <c r="M438"/>
  <c r="L438"/>
  <c r="K438"/>
  <c r="J438"/>
  <c r="H438"/>
  <c r="G438"/>
  <c r="F438"/>
  <c r="E438"/>
  <c r="D438"/>
  <c r="U437"/>
  <c r="T437"/>
  <c r="S437"/>
  <c r="R437"/>
  <c r="Q437"/>
  <c r="P437"/>
  <c r="O437"/>
  <c r="N437"/>
  <c r="M437"/>
  <c r="L437"/>
  <c r="K437"/>
  <c r="J437"/>
  <c r="Z19" i="11"/>
  <c r="H437" i="3"/>
  <c r="G437"/>
  <c r="F437"/>
  <c r="E437"/>
  <c r="D437"/>
  <c r="U436"/>
  <c r="T436"/>
  <c r="S436"/>
  <c r="R436"/>
  <c r="Q436"/>
  <c r="P436"/>
  <c r="O436"/>
  <c r="N436"/>
  <c r="M436"/>
  <c r="L436"/>
  <c r="K436"/>
  <c r="J436"/>
  <c r="I436"/>
  <c r="H436"/>
  <c r="G436"/>
  <c r="F436"/>
  <c r="E436"/>
  <c r="D436"/>
  <c r="U435"/>
  <c r="T435"/>
  <c r="S435"/>
  <c r="R435"/>
  <c r="Q435"/>
  <c r="P435"/>
  <c r="O435"/>
  <c r="N435"/>
  <c r="M435"/>
  <c r="L435"/>
  <c r="K435"/>
  <c r="J435"/>
  <c r="X17" i="11"/>
  <c r="H435" i="3"/>
  <c r="G435"/>
  <c r="F435"/>
  <c r="E435"/>
  <c r="D435"/>
  <c r="U434"/>
  <c r="T434"/>
  <c r="S434"/>
  <c r="R434"/>
  <c r="Q434"/>
  <c r="P434"/>
  <c r="O434"/>
  <c r="N434"/>
  <c r="M434"/>
  <c r="L434"/>
  <c r="K434"/>
  <c r="J434"/>
  <c r="Y16" i="11"/>
  <c r="H434" i="3"/>
  <c r="G434"/>
  <c r="F434"/>
  <c r="E434"/>
  <c r="D434"/>
  <c r="U433"/>
  <c r="T433"/>
  <c r="S433"/>
  <c r="R433"/>
  <c r="Q433"/>
  <c r="P433"/>
  <c r="O433"/>
  <c r="N433"/>
  <c r="M433"/>
  <c r="L433"/>
  <c r="K433"/>
  <c r="Z15" i="11"/>
  <c r="H433" i="3"/>
  <c r="G433"/>
  <c r="F433"/>
  <c r="E433"/>
  <c r="D433"/>
  <c r="U432"/>
  <c r="T432"/>
  <c r="S432"/>
  <c r="R432"/>
  <c r="Q432"/>
  <c r="P432"/>
  <c r="O432"/>
  <c r="N432"/>
  <c r="M432"/>
  <c r="L432"/>
  <c r="K432"/>
  <c r="J432"/>
  <c r="I432"/>
  <c r="H432"/>
  <c r="G432"/>
  <c r="F432"/>
  <c r="E432"/>
  <c r="D432"/>
  <c r="U431"/>
  <c r="T431"/>
  <c r="S431"/>
  <c r="R431"/>
  <c r="Q431"/>
  <c r="P431"/>
  <c r="O431"/>
  <c r="N431"/>
  <c r="M431"/>
  <c r="L431"/>
  <c r="K431"/>
  <c r="J431"/>
  <c r="Z13" i="11"/>
  <c r="H431" i="3"/>
  <c r="G431"/>
  <c r="F431"/>
  <c r="E431"/>
  <c r="D431"/>
  <c r="U430"/>
  <c r="T430"/>
  <c r="S430"/>
  <c r="R430"/>
  <c r="Q430"/>
  <c r="P430"/>
  <c r="O430"/>
  <c r="N430"/>
  <c r="M430"/>
  <c r="L430"/>
  <c r="K430"/>
  <c r="J430"/>
  <c r="Y12" i="11"/>
  <c r="H430" i="3"/>
  <c r="G430"/>
  <c r="F430"/>
  <c r="E430"/>
  <c r="D430"/>
  <c r="U429"/>
  <c r="S429"/>
  <c r="R429"/>
  <c r="Q429"/>
  <c r="P429"/>
  <c r="O429"/>
  <c r="N429"/>
  <c r="M429"/>
  <c r="L429"/>
  <c r="K429"/>
  <c r="J429"/>
  <c r="AB11" i="11"/>
  <c r="H429" i="3"/>
  <c r="G429"/>
  <c r="F429"/>
  <c r="E429"/>
  <c r="D429"/>
  <c r="U428"/>
  <c r="T428"/>
  <c r="S428"/>
  <c r="R428"/>
  <c r="Q428"/>
  <c r="P428"/>
  <c r="O428"/>
  <c r="N428"/>
  <c r="M428"/>
  <c r="L428"/>
  <c r="K428"/>
  <c r="J428"/>
  <c r="I428"/>
  <c r="H428"/>
  <c r="G428"/>
  <c r="F428"/>
  <c r="E428"/>
  <c r="D428"/>
  <c r="U426"/>
  <c r="T426"/>
  <c r="S426"/>
  <c r="R426"/>
  <c r="Q426"/>
  <c r="P426"/>
  <c r="O426"/>
  <c r="N426"/>
  <c r="M426"/>
  <c r="L426"/>
  <c r="K426"/>
  <c r="Z54" i="10"/>
  <c r="H426" i="3"/>
  <c r="G426"/>
  <c r="F426"/>
  <c r="E426"/>
  <c r="D426"/>
  <c r="U425"/>
  <c r="T425"/>
  <c r="S425"/>
  <c r="R425"/>
  <c r="Q425"/>
  <c r="P425"/>
  <c r="O425"/>
  <c r="N425"/>
  <c r="M425"/>
  <c r="L425"/>
  <c r="K425"/>
  <c r="J425"/>
  <c r="Z53" i="10"/>
  <c r="H425" i="3"/>
  <c r="G425"/>
  <c r="F425"/>
  <c r="E425"/>
  <c r="D425"/>
  <c r="U424"/>
  <c r="T424"/>
  <c r="S424"/>
  <c r="R424"/>
  <c r="Q424"/>
  <c r="P424"/>
  <c r="O424"/>
  <c r="N424"/>
  <c r="M424"/>
  <c r="L424"/>
  <c r="K424"/>
  <c r="J424"/>
  <c r="Z52" i="10"/>
  <c r="H424" i="3"/>
  <c r="G424"/>
  <c r="F424"/>
  <c r="E424"/>
  <c r="D424"/>
  <c r="U423"/>
  <c r="T423"/>
  <c r="S423"/>
  <c r="R423"/>
  <c r="Q423"/>
  <c r="P423"/>
  <c r="O423"/>
  <c r="N423"/>
  <c r="M423"/>
  <c r="L423"/>
  <c r="K423"/>
  <c r="J423"/>
  <c r="Z51" i="10"/>
  <c r="H423" i="3"/>
  <c r="G423"/>
  <c r="F423"/>
  <c r="E423"/>
  <c r="D423"/>
  <c r="U422"/>
  <c r="T422"/>
  <c r="S422"/>
  <c r="R422"/>
  <c r="Q422"/>
  <c r="P422"/>
  <c r="O422"/>
  <c r="N422"/>
  <c r="M422"/>
  <c r="L422"/>
  <c r="K422"/>
  <c r="H422"/>
  <c r="G422"/>
  <c r="F422"/>
  <c r="E422"/>
  <c r="D422"/>
  <c r="U421"/>
  <c r="T421"/>
  <c r="S421"/>
  <c r="R421"/>
  <c r="Q421"/>
  <c r="P421"/>
  <c r="O421"/>
  <c r="N421"/>
  <c r="M421"/>
  <c r="L421"/>
  <c r="K421"/>
  <c r="J421"/>
  <c r="Z49" i="10"/>
  <c r="H421" i="3"/>
  <c r="G421"/>
  <c r="F421"/>
  <c r="E421"/>
  <c r="D421"/>
  <c r="U420"/>
  <c r="T420"/>
  <c r="S420"/>
  <c r="R420"/>
  <c r="Q420"/>
  <c r="P420"/>
  <c r="O420"/>
  <c r="N420"/>
  <c r="M420"/>
  <c r="L420"/>
  <c r="K420"/>
  <c r="AB48" i="10"/>
  <c r="H420" i="3"/>
  <c r="G420"/>
  <c r="F420"/>
  <c r="E420"/>
  <c r="D420"/>
  <c r="U419"/>
  <c r="T419"/>
  <c r="S419"/>
  <c r="R419"/>
  <c r="Q419"/>
  <c r="P419"/>
  <c r="O419"/>
  <c r="N419"/>
  <c r="M419"/>
  <c r="L419"/>
  <c r="K419"/>
  <c r="J419"/>
  <c r="Z47" i="10"/>
  <c r="H419" i="3"/>
  <c r="G419"/>
  <c r="F419"/>
  <c r="E419"/>
  <c r="D419"/>
  <c r="U418"/>
  <c r="T418"/>
  <c r="S418"/>
  <c r="R418"/>
  <c r="Q418"/>
  <c r="P418"/>
  <c r="O418"/>
  <c r="N418"/>
  <c r="M418"/>
  <c r="L418"/>
  <c r="K418"/>
  <c r="J418"/>
  <c r="Z46" i="10"/>
  <c r="H418" i="3"/>
  <c r="G418"/>
  <c r="F418"/>
  <c r="E418"/>
  <c r="D418"/>
  <c r="U417"/>
  <c r="T417"/>
  <c r="S417"/>
  <c r="R417"/>
  <c r="Q417"/>
  <c r="P417"/>
  <c r="O417"/>
  <c r="N417"/>
  <c r="M417"/>
  <c r="L417"/>
  <c r="K417"/>
  <c r="J417"/>
  <c r="Z45" i="10"/>
  <c r="H417" i="3"/>
  <c r="G417"/>
  <c r="F417"/>
  <c r="E417"/>
  <c r="D417"/>
  <c r="U416"/>
  <c r="T416"/>
  <c r="S416"/>
  <c r="R416"/>
  <c r="Q416"/>
  <c r="P416"/>
  <c r="O416"/>
  <c r="N416"/>
  <c r="M416"/>
  <c r="L416"/>
  <c r="K416"/>
  <c r="Z44" i="10"/>
  <c r="H416" i="3"/>
  <c r="G416"/>
  <c r="F416"/>
  <c r="E416"/>
  <c r="D416"/>
  <c r="U415"/>
  <c r="T415"/>
  <c r="S415"/>
  <c r="R415"/>
  <c r="Q415"/>
  <c r="P415"/>
  <c r="O415"/>
  <c r="N415"/>
  <c r="M415"/>
  <c r="L415"/>
  <c r="K415"/>
  <c r="J415"/>
  <c r="H415"/>
  <c r="G415"/>
  <c r="F415"/>
  <c r="E415"/>
  <c r="D415"/>
  <c r="U414"/>
  <c r="T414"/>
  <c r="S414"/>
  <c r="R414"/>
  <c r="Q414"/>
  <c r="P414"/>
  <c r="O414"/>
  <c r="N414"/>
  <c r="M414"/>
  <c r="L414"/>
  <c r="K414"/>
  <c r="Z42" i="10"/>
  <c r="H414" i="3"/>
  <c r="G414"/>
  <c r="F414"/>
  <c r="E414"/>
  <c r="D414"/>
  <c r="U413"/>
  <c r="T413"/>
  <c r="S413"/>
  <c r="R413"/>
  <c r="Q413"/>
  <c r="P413"/>
  <c r="O413"/>
  <c r="N413"/>
  <c r="M413"/>
  <c r="L413"/>
  <c r="K413"/>
  <c r="J413"/>
  <c r="Z41" i="10"/>
  <c r="H413" i="3"/>
  <c r="G413"/>
  <c r="F413"/>
  <c r="E413"/>
  <c r="D413"/>
  <c r="U412"/>
  <c r="T412"/>
  <c r="S412"/>
  <c r="R412"/>
  <c r="Q412"/>
  <c r="P412"/>
  <c r="O412"/>
  <c r="N412"/>
  <c r="M412"/>
  <c r="L412"/>
  <c r="K412"/>
  <c r="H412"/>
  <c r="G412"/>
  <c r="F412"/>
  <c r="E412"/>
  <c r="D412"/>
  <c r="U411"/>
  <c r="T411"/>
  <c r="S411"/>
  <c r="R411"/>
  <c r="Q411"/>
  <c r="P411"/>
  <c r="O411"/>
  <c r="N411"/>
  <c r="M411"/>
  <c r="L411"/>
  <c r="K411"/>
  <c r="J411"/>
  <c r="Z39" i="10"/>
  <c r="H411" i="3"/>
  <c r="G411"/>
  <c r="F411"/>
  <c r="E411"/>
  <c r="D411"/>
  <c r="U410"/>
  <c r="T410"/>
  <c r="S410"/>
  <c r="R410"/>
  <c r="Q410"/>
  <c r="P410"/>
  <c r="O410"/>
  <c r="N410"/>
  <c r="M410"/>
  <c r="L410"/>
  <c r="K410"/>
  <c r="Z38" i="10"/>
  <c r="H410" i="3"/>
  <c r="G410"/>
  <c r="F410"/>
  <c r="E410"/>
  <c r="D410"/>
  <c r="U409"/>
  <c r="T409"/>
  <c r="S409"/>
  <c r="R409"/>
  <c r="Q409"/>
  <c r="P409"/>
  <c r="O409"/>
  <c r="N409"/>
  <c r="M409"/>
  <c r="L409"/>
  <c r="K409"/>
  <c r="J409"/>
  <c r="Z37" i="10"/>
  <c r="H409" i="3"/>
  <c r="G409"/>
  <c r="F409"/>
  <c r="E409"/>
  <c r="D409"/>
  <c r="U408"/>
  <c r="T408"/>
  <c r="S408"/>
  <c r="R408"/>
  <c r="Q408"/>
  <c r="P408"/>
  <c r="O408"/>
  <c r="N408"/>
  <c r="M408"/>
  <c r="L408"/>
  <c r="K408"/>
  <c r="Z36" i="10"/>
  <c r="H408" i="3"/>
  <c r="G408"/>
  <c r="F408"/>
  <c r="E408"/>
  <c r="D408"/>
  <c r="U407"/>
  <c r="T407"/>
  <c r="S407"/>
  <c r="R407"/>
  <c r="Q407"/>
  <c r="P407"/>
  <c r="O407"/>
  <c r="N407"/>
  <c r="M407"/>
  <c r="L407"/>
  <c r="K407"/>
  <c r="J407"/>
  <c r="G407"/>
  <c r="F407"/>
  <c r="E407"/>
  <c r="D407"/>
  <c r="U406"/>
  <c r="T406"/>
  <c r="S406"/>
  <c r="R406"/>
  <c r="Q406"/>
  <c r="P406"/>
  <c r="O406"/>
  <c r="N406"/>
  <c r="M406"/>
  <c r="L406"/>
  <c r="K406"/>
  <c r="Z34" i="10"/>
  <c r="H406" i="3"/>
  <c r="G406"/>
  <c r="F406"/>
  <c r="E406"/>
  <c r="D406"/>
  <c r="U405"/>
  <c r="T405"/>
  <c r="S405"/>
  <c r="R405"/>
  <c r="Q405"/>
  <c r="P405"/>
  <c r="O405"/>
  <c r="N405"/>
  <c r="M405"/>
  <c r="L405"/>
  <c r="K405"/>
  <c r="J405"/>
  <c r="Z33" i="10"/>
  <c r="H405" i="3"/>
  <c r="G405"/>
  <c r="F405"/>
  <c r="E405"/>
  <c r="D405"/>
  <c r="U404"/>
  <c r="T404"/>
  <c r="S404"/>
  <c r="R404"/>
  <c r="Q404"/>
  <c r="P404"/>
  <c r="O404"/>
  <c r="N404"/>
  <c r="M404"/>
  <c r="L404"/>
  <c r="K404"/>
  <c r="H404"/>
  <c r="G404"/>
  <c r="F404"/>
  <c r="E404"/>
  <c r="D404"/>
  <c r="U403"/>
  <c r="T403"/>
  <c r="S403"/>
  <c r="R403"/>
  <c r="Q403"/>
  <c r="P403"/>
  <c r="O403"/>
  <c r="N403"/>
  <c r="M403"/>
  <c r="L403"/>
  <c r="K403"/>
  <c r="J403"/>
  <c r="H403"/>
  <c r="G403"/>
  <c r="F403"/>
  <c r="E403"/>
  <c r="D403"/>
  <c r="U402"/>
  <c r="T402"/>
  <c r="S402"/>
  <c r="R402"/>
  <c r="Q402"/>
  <c r="P402"/>
  <c r="O402"/>
  <c r="N402"/>
  <c r="M402"/>
  <c r="L402"/>
  <c r="K402"/>
  <c r="Z30" i="10"/>
  <c r="H402" i="3"/>
  <c r="G402"/>
  <c r="F402"/>
  <c r="E402"/>
  <c r="D402"/>
  <c r="U401"/>
  <c r="T401"/>
  <c r="S401"/>
  <c r="R401"/>
  <c r="Q401"/>
  <c r="P401"/>
  <c r="O401"/>
  <c r="N401"/>
  <c r="M401"/>
  <c r="L401"/>
  <c r="K401"/>
  <c r="J401"/>
  <c r="Z29" i="10"/>
  <c r="H401" i="3"/>
  <c r="G401"/>
  <c r="F401"/>
  <c r="E401"/>
  <c r="D401"/>
  <c r="U400"/>
  <c r="T400"/>
  <c r="S400"/>
  <c r="R400"/>
  <c r="Q400"/>
  <c r="P400"/>
  <c r="O400"/>
  <c r="N400"/>
  <c r="M400"/>
  <c r="L400"/>
  <c r="K400"/>
  <c r="J400"/>
  <c r="Z28" i="10"/>
  <c r="H400" i="3"/>
  <c r="G400"/>
  <c r="F400"/>
  <c r="E400"/>
  <c r="D400"/>
  <c r="U399"/>
  <c r="T399"/>
  <c r="S399"/>
  <c r="R399"/>
  <c r="Q399"/>
  <c r="P399"/>
  <c r="O399"/>
  <c r="N399"/>
  <c r="M399"/>
  <c r="L399"/>
  <c r="K399"/>
  <c r="J399"/>
  <c r="Z27" i="10"/>
  <c r="H399" i="3"/>
  <c r="G399"/>
  <c r="F399"/>
  <c r="E399"/>
  <c r="D399"/>
  <c r="U398"/>
  <c r="T398"/>
  <c r="S398"/>
  <c r="R398"/>
  <c r="Q398"/>
  <c r="P398"/>
  <c r="O398"/>
  <c r="N398"/>
  <c r="M398"/>
  <c r="L398"/>
  <c r="K398"/>
  <c r="J398"/>
  <c r="Z26" i="10"/>
  <c r="H398" i="3"/>
  <c r="G398"/>
  <c r="F398"/>
  <c r="E398"/>
  <c r="D398"/>
  <c r="U397"/>
  <c r="T397"/>
  <c r="S397"/>
  <c r="R397"/>
  <c r="Q397"/>
  <c r="P397"/>
  <c r="O397"/>
  <c r="N397"/>
  <c r="M397"/>
  <c r="L397"/>
  <c r="K397"/>
  <c r="J397"/>
  <c r="Z25" i="10"/>
  <c r="H397" i="3"/>
  <c r="G397"/>
  <c r="F397"/>
  <c r="E397"/>
  <c r="D397"/>
  <c r="U396"/>
  <c r="T396"/>
  <c r="S396"/>
  <c r="R396"/>
  <c r="Q396"/>
  <c r="P396"/>
  <c r="O396"/>
  <c r="N396"/>
  <c r="M396"/>
  <c r="L396"/>
  <c r="K396"/>
  <c r="J396"/>
  <c r="Z24" i="10"/>
  <c r="H396" i="3"/>
  <c r="G396"/>
  <c r="F396"/>
  <c r="E396"/>
  <c r="D396"/>
  <c r="U395"/>
  <c r="T395"/>
  <c r="S395"/>
  <c r="R395"/>
  <c r="Q395"/>
  <c r="P395"/>
  <c r="O395"/>
  <c r="N395"/>
  <c r="M395"/>
  <c r="L395"/>
  <c r="K395"/>
  <c r="J395"/>
  <c r="Z23" i="10"/>
  <c r="H395" i="3"/>
  <c r="G395"/>
  <c r="F395"/>
  <c r="E395"/>
  <c r="D395"/>
  <c r="U394"/>
  <c r="T394"/>
  <c r="S394"/>
  <c r="R394"/>
  <c r="Q394"/>
  <c r="P394"/>
  <c r="O394"/>
  <c r="N394"/>
  <c r="M394"/>
  <c r="L394"/>
  <c r="K394"/>
  <c r="J394"/>
  <c r="Z22" i="10"/>
  <c r="H394" i="3"/>
  <c r="G394"/>
  <c r="F394"/>
  <c r="E394"/>
  <c r="D394"/>
  <c r="U393"/>
  <c r="T393"/>
  <c r="S393"/>
  <c r="R393"/>
  <c r="Q393"/>
  <c r="P393"/>
  <c r="O393"/>
  <c r="N393"/>
  <c r="M393"/>
  <c r="L393"/>
  <c r="K393"/>
  <c r="J393"/>
  <c r="Z21" i="10"/>
  <c r="H393" i="3"/>
  <c r="G393"/>
  <c r="F393"/>
  <c r="E393"/>
  <c r="D393"/>
  <c r="U392"/>
  <c r="T392"/>
  <c r="S392"/>
  <c r="R392"/>
  <c r="Q392"/>
  <c r="P392"/>
  <c r="O392"/>
  <c r="N392"/>
  <c r="M392"/>
  <c r="L392"/>
  <c r="K392"/>
  <c r="J392"/>
  <c r="Z20" i="10"/>
  <c r="H392" i="3"/>
  <c r="G392"/>
  <c r="F392"/>
  <c r="E392"/>
  <c r="D392"/>
  <c r="U391"/>
  <c r="T391"/>
  <c r="S391"/>
  <c r="R391"/>
  <c r="Q391"/>
  <c r="P391"/>
  <c r="O391"/>
  <c r="N391"/>
  <c r="M391"/>
  <c r="L391"/>
  <c r="K391"/>
  <c r="J391"/>
  <c r="Z19" i="10"/>
  <c r="H391" i="3"/>
  <c r="G391"/>
  <c r="F391"/>
  <c r="E391"/>
  <c r="D391"/>
  <c r="U390"/>
  <c r="T390"/>
  <c r="S390"/>
  <c r="R390"/>
  <c r="Q390"/>
  <c r="P390"/>
  <c r="O390"/>
  <c r="N390"/>
  <c r="M390"/>
  <c r="L390"/>
  <c r="K390"/>
  <c r="J390"/>
  <c r="Z18" i="10"/>
  <c r="H390" i="3"/>
  <c r="G390"/>
  <c r="F390"/>
  <c r="E390"/>
  <c r="D390"/>
  <c r="U389"/>
  <c r="T389"/>
  <c r="S389"/>
  <c r="R389"/>
  <c r="Q389"/>
  <c r="P389"/>
  <c r="O389"/>
  <c r="N389"/>
  <c r="M389"/>
  <c r="L389"/>
  <c r="K389"/>
  <c r="J389"/>
  <c r="Z17" i="10"/>
  <c r="H389" i="3"/>
  <c r="G389"/>
  <c r="F389"/>
  <c r="E389"/>
  <c r="D389"/>
  <c r="U388"/>
  <c r="T388"/>
  <c r="S388"/>
  <c r="R388"/>
  <c r="Q388"/>
  <c r="P388"/>
  <c r="O388"/>
  <c r="N388"/>
  <c r="M388"/>
  <c r="L388"/>
  <c r="K388"/>
  <c r="J388"/>
  <c r="Z16" i="10"/>
  <c r="H388" i="3"/>
  <c r="G388"/>
  <c r="F388"/>
  <c r="E388"/>
  <c r="D388"/>
  <c r="U387"/>
  <c r="T387"/>
  <c r="S387"/>
  <c r="R387"/>
  <c r="Q387"/>
  <c r="P387"/>
  <c r="O387"/>
  <c r="N387"/>
  <c r="M387"/>
  <c r="L387"/>
  <c r="K387"/>
  <c r="J387"/>
  <c r="Z15" i="10"/>
  <c r="H387" i="3"/>
  <c r="G387"/>
  <c r="F387"/>
  <c r="E387"/>
  <c r="D387"/>
  <c r="U386"/>
  <c r="T386"/>
  <c r="S386"/>
  <c r="R386"/>
  <c r="Q386"/>
  <c r="P386"/>
  <c r="O386"/>
  <c r="N386"/>
  <c r="M386"/>
  <c r="L386"/>
  <c r="K386"/>
  <c r="J386"/>
  <c r="Z14" i="10"/>
  <c r="H386" i="3"/>
  <c r="G386"/>
  <c r="F386"/>
  <c r="E386"/>
  <c r="D386"/>
  <c r="U385"/>
  <c r="T385"/>
  <c r="S385"/>
  <c r="R385"/>
  <c r="Q385"/>
  <c r="P385"/>
  <c r="O385"/>
  <c r="N385"/>
  <c r="M385"/>
  <c r="L385"/>
  <c r="K385"/>
  <c r="H385"/>
  <c r="G385"/>
  <c r="F385"/>
  <c r="E385"/>
  <c r="D385"/>
  <c r="U384"/>
  <c r="T384"/>
  <c r="S384"/>
  <c r="R384"/>
  <c r="Q384"/>
  <c r="P384"/>
  <c r="O384"/>
  <c r="N384"/>
  <c r="M384"/>
  <c r="L384"/>
  <c r="K384"/>
  <c r="J384"/>
  <c r="H384"/>
  <c r="G384"/>
  <c r="F384"/>
  <c r="E384"/>
  <c r="D384"/>
  <c r="U383"/>
  <c r="S383"/>
  <c r="R383"/>
  <c r="Q383"/>
  <c r="P383"/>
  <c r="O383"/>
  <c r="N383"/>
  <c r="M383"/>
  <c r="L383"/>
  <c r="K383"/>
  <c r="J383"/>
  <c r="H383"/>
  <c r="G383"/>
  <c r="F383"/>
  <c r="E383"/>
  <c r="D383"/>
  <c r="U382"/>
  <c r="T382"/>
  <c r="S382"/>
  <c r="R382"/>
  <c r="Q382"/>
  <c r="P382"/>
  <c r="O382"/>
  <c r="N382"/>
  <c r="M382"/>
  <c r="L382"/>
  <c r="K382"/>
  <c r="J382"/>
  <c r="H382"/>
  <c r="G382"/>
  <c r="F382"/>
  <c r="E382"/>
  <c r="D382"/>
  <c r="U380"/>
  <c r="T380"/>
  <c r="S380"/>
  <c r="R380"/>
  <c r="Q380"/>
  <c r="P380"/>
  <c r="O380"/>
  <c r="N380"/>
  <c r="M380"/>
  <c r="L380"/>
  <c r="K380"/>
  <c r="J380"/>
  <c r="Z130" i="9"/>
  <c r="H380" i="3"/>
  <c r="G380"/>
  <c r="F380"/>
  <c r="E380"/>
  <c r="D380"/>
  <c r="U379"/>
  <c r="T379"/>
  <c r="S379"/>
  <c r="R379"/>
  <c r="Q379"/>
  <c r="P379"/>
  <c r="O379"/>
  <c r="N379"/>
  <c r="M379"/>
  <c r="L379"/>
  <c r="K379"/>
  <c r="J379"/>
  <c r="Z129" i="9"/>
  <c r="H379" i="3"/>
  <c r="G379"/>
  <c r="F379"/>
  <c r="E379"/>
  <c r="D379"/>
  <c r="U378"/>
  <c r="T378"/>
  <c r="S378"/>
  <c r="R378"/>
  <c r="Q378"/>
  <c r="P378"/>
  <c r="O378"/>
  <c r="N378"/>
  <c r="M378"/>
  <c r="L378"/>
  <c r="K378"/>
  <c r="J378"/>
  <c r="Z128" i="9"/>
  <c r="H378" i="3"/>
  <c r="G378"/>
  <c r="F378"/>
  <c r="E378"/>
  <c r="D378"/>
  <c r="U377"/>
  <c r="T377"/>
  <c r="S377"/>
  <c r="R377"/>
  <c r="Q377"/>
  <c r="P377"/>
  <c r="O377"/>
  <c r="N377"/>
  <c r="M377"/>
  <c r="L377"/>
  <c r="K377"/>
  <c r="J377"/>
  <c r="AC127" i="9"/>
  <c r="H377" i="3"/>
  <c r="G377"/>
  <c r="F377"/>
  <c r="E377"/>
  <c r="D377"/>
  <c r="U376"/>
  <c r="T376"/>
  <c r="S376"/>
  <c r="R376"/>
  <c r="Q376"/>
  <c r="P376"/>
  <c r="O376"/>
  <c r="N376"/>
  <c r="M376"/>
  <c r="L376"/>
  <c r="K376"/>
  <c r="J376"/>
  <c r="Z126" i="9"/>
  <c r="H376" i="3"/>
  <c r="G376"/>
  <c r="F376"/>
  <c r="E376"/>
  <c r="D376"/>
  <c r="U375"/>
  <c r="T375"/>
  <c r="S375"/>
  <c r="R375"/>
  <c r="Q375"/>
  <c r="P375"/>
  <c r="O375"/>
  <c r="N375"/>
  <c r="M375"/>
  <c r="L375"/>
  <c r="K375"/>
  <c r="J375"/>
  <c r="H375"/>
  <c r="G375"/>
  <c r="F375"/>
  <c r="E375"/>
  <c r="D375"/>
  <c r="U374"/>
  <c r="T374"/>
  <c r="S374"/>
  <c r="R374"/>
  <c r="Q374"/>
  <c r="P374"/>
  <c r="O374"/>
  <c r="N374"/>
  <c r="M374"/>
  <c r="L374"/>
  <c r="K374"/>
  <c r="J374"/>
  <c r="Z124" i="9"/>
  <c r="H374" i="3"/>
  <c r="G374"/>
  <c r="F374"/>
  <c r="E374"/>
  <c r="D374"/>
  <c r="U373"/>
  <c r="T373"/>
  <c r="S373"/>
  <c r="R373"/>
  <c r="Q373"/>
  <c r="P373"/>
  <c r="O373"/>
  <c r="N373"/>
  <c r="M373"/>
  <c r="L373"/>
  <c r="K373"/>
  <c r="J373"/>
  <c r="H373"/>
  <c r="G373"/>
  <c r="F373"/>
  <c r="E373"/>
  <c r="D373"/>
  <c r="U372"/>
  <c r="T372"/>
  <c r="S372"/>
  <c r="R372"/>
  <c r="Q372"/>
  <c r="P372"/>
  <c r="O372"/>
  <c r="N372"/>
  <c r="M372"/>
  <c r="L372"/>
  <c r="K372"/>
  <c r="H372"/>
  <c r="G372"/>
  <c r="F372"/>
  <c r="E372"/>
  <c r="D372"/>
  <c r="U371"/>
  <c r="T371"/>
  <c r="S371"/>
  <c r="R371"/>
  <c r="Q371"/>
  <c r="P371"/>
  <c r="O371"/>
  <c r="N371"/>
  <c r="M371"/>
  <c r="L371"/>
  <c r="K371"/>
  <c r="J371"/>
  <c r="H371"/>
  <c r="G371"/>
  <c r="F371"/>
  <c r="E371"/>
  <c r="D371"/>
  <c r="U370"/>
  <c r="T370"/>
  <c r="S370"/>
  <c r="R370"/>
  <c r="Q370"/>
  <c r="P370"/>
  <c r="O370"/>
  <c r="N370"/>
  <c r="M370"/>
  <c r="L370"/>
  <c r="K370"/>
  <c r="Z120" i="9"/>
  <c r="H370" i="3"/>
  <c r="G370"/>
  <c r="F370"/>
  <c r="E370"/>
  <c r="D370"/>
  <c r="U369"/>
  <c r="T369"/>
  <c r="S369"/>
  <c r="R369"/>
  <c r="Q369"/>
  <c r="P369"/>
  <c r="O369"/>
  <c r="N369"/>
  <c r="M369"/>
  <c r="L369"/>
  <c r="K369"/>
  <c r="J369"/>
  <c r="Z119" i="9"/>
  <c r="H369" i="3"/>
  <c r="G369"/>
  <c r="F369"/>
  <c r="E369"/>
  <c r="D369"/>
  <c r="U368"/>
  <c r="T368"/>
  <c r="S368"/>
  <c r="R368"/>
  <c r="Q368"/>
  <c r="P368"/>
  <c r="O368"/>
  <c r="N368"/>
  <c r="M368"/>
  <c r="L368"/>
  <c r="K368"/>
  <c r="H368"/>
  <c r="G368"/>
  <c r="F368"/>
  <c r="E368"/>
  <c r="D368"/>
  <c r="U367"/>
  <c r="T367"/>
  <c r="S367"/>
  <c r="R367"/>
  <c r="Q367"/>
  <c r="P367"/>
  <c r="O367"/>
  <c r="N367"/>
  <c r="M367"/>
  <c r="L367"/>
  <c r="K367"/>
  <c r="J367"/>
  <c r="H367"/>
  <c r="G367"/>
  <c r="F367"/>
  <c r="E367"/>
  <c r="D367"/>
  <c r="U366"/>
  <c r="T366"/>
  <c r="S366"/>
  <c r="R366"/>
  <c r="Q366"/>
  <c r="P366"/>
  <c r="O366"/>
  <c r="N366"/>
  <c r="M366"/>
  <c r="L366"/>
  <c r="K366"/>
  <c r="Z116" i="9"/>
  <c r="H366" i="3"/>
  <c r="G366"/>
  <c r="F366"/>
  <c r="E366"/>
  <c r="D366"/>
  <c r="U365"/>
  <c r="T365"/>
  <c r="S365"/>
  <c r="R365"/>
  <c r="Q365"/>
  <c r="P365"/>
  <c r="O365"/>
  <c r="N365"/>
  <c r="M365"/>
  <c r="L365"/>
  <c r="K365"/>
  <c r="J365"/>
  <c r="X115" i="9"/>
  <c r="H365" i="3"/>
  <c r="G365"/>
  <c r="F365"/>
  <c r="E365"/>
  <c r="D365"/>
  <c r="U364"/>
  <c r="T364"/>
  <c r="S364"/>
  <c r="R364"/>
  <c r="Q364"/>
  <c r="P364"/>
  <c r="O364"/>
  <c r="N364"/>
  <c r="M364"/>
  <c r="L364"/>
  <c r="K364"/>
  <c r="H364"/>
  <c r="G364"/>
  <c r="F364"/>
  <c r="E364"/>
  <c r="D364"/>
  <c r="U363"/>
  <c r="T363"/>
  <c r="S363"/>
  <c r="R363"/>
  <c r="Q363"/>
  <c r="P363"/>
  <c r="O363"/>
  <c r="N363"/>
  <c r="M363"/>
  <c r="L363"/>
  <c r="K363"/>
  <c r="J363"/>
  <c r="Z113" i="9"/>
  <c r="H363" i="3"/>
  <c r="G363"/>
  <c r="F363"/>
  <c r="E363"/>
  <c r="D363"/>
  <c r="U362"/>
  <c r="T362"/>
  <c r="S362"/>
  <c r="R362"/>
  <c r="Q362"/>
  <c r="P362"/>
  <c r="O362"/>
  <c r="N362"/>
  <c r="M362"/>
  <c r="L362"/>
  <c r="K362"/>
  <c r="X112" i="9"/>
  <c r="H362" i="3"/>
  <c r="G362"/>
  <c r="F362"/>
  <c r="E362"/>
  <c r="D362"/>
  <c r="U361"/>
  <c r="T361"/>
  <c r="S361"/>
  <c r="R361"/>
  <c r="Q361"/>
  <c r="P361"/>
  <c r="O361"/>
  <c r="N361"/>
  <c r="M361"/>
  <c r="L361"/>
  <c r="K361"/>
  <c r="J361"/>
  <c r="Z111" i="9"/>
  <c r="H361" i="3"/>
  <c r="G361"/>
  <c r="F361"/>
  <c r="E361"/>
  <c r="D361"/>
  <c r="U360"/>
  <c r="T360"/>
  <c r="S360"/>
  <c r="R360"/>
  <c r="Q360"/>
  <c r="P360"/>
  <c r="O360"/>
  <c r="N360"/>
  <c r="M360"/>
  <c r="L360"/>
  <c r="K360"/>
  <c r="J360"/>
  <c r="H360"/>
  <c r="G360"/>
  <c r="F360"/>
  <c r="E360"/>
  <c r="D360"/>
  <c r="U359"/>
  <c r="T359"/>
  <c r="S359"/>
  <c r="R359"/>
  <c r="Q359"/>
  <c r="P359"/>
  <c r="O359"/>
  <c r="N359"/>
  <c r="M359"/>
  <c r="L359"/>
  <c r="K359"/>
  <c r="J359"/>
  <c r="Z109" i="9"/>
  <c r="H359" i="3"/>
  <c r="G359"/>
  <c r="F359"/>
  <c r="E359"/>
  <c r="D359"/>
  <c r="U358"/>
  <c r="T358"/>
  <c r="S358"/>
  <c r="R358"/>
  <c r="Q358"/>
  <c r="P358"/>
  <c r="O358"/>
  <c r="N358"/>
  <c r="M358"/>
  <c r="L358"/>
  <c r="K358"/>
  <c r="J358"/>
  <c r="X108" i="9"/>
  <c r="H358" i="3"/>
  <c r="G358"/>
  <c r="F358"/>
  <c r="E358"/>
  <c r="D358"/>
  <c r="U357"/>
  <c r="T357"/>
  <c r="S357"/>
  <c r="R357"/>
  <c r="Q357"/>
  <c r="P357"/>
  <c r="O357"/>
  <c r="N357"/>
  <c r="M357"/>
  <c r="L357"/>
  <c r="K357"/>
  <c r="J357"/>
  <c r="Z107" i="9"/>
  <c r="H357" i="3"/>
  <c r="G357"/>
  <c r="F357"/>
  <c r="E357"/>
  <c r="D357"/>
  <c r="U356"/>
  <c r="T356"/>
  <c r="S356"/>
  <c r="R356"/>
  <c r="Q356"/>
  <c r="P356"/>
  <c r="O356"/>
  <c r="N356"/>
  <c r="M356"/>
  <c r="L356"/>
  <c r="K356"/>
  <c r="J356"/>
  <c r="X106" i="9"/>
  <c r="H356" i="3"/>
  <c r="G356"/>
  <c r="F356"/>
  <c r="E356"/>
  <c r="D356"/>
  <c r="U355"/>
  <c r="T355"/>
  <c r="S355"/>
  <c r="R355"/>
  <c r="Q355"/>
  <c r="P355"/>
  <c r="O355"/>
  <c r="N355"/>
  <c r="M355"/>
  <c r="L355"/>
  <c r="K355"/>
  <c r="J355"/>
  <c r="Z105" i="9"/>
  <c r="H355" i="3"/>
  <c r="G355"/>
  <c r="F355"/>
  <c r="E355"/>
  <c r="D355"/>
  <c r="U354"/>
  <c r="T354"/>
  <c r="S354"/>
  <c r="R354"/>
  <c r="Q354"/>
  <c r="P354"/>
  <c r="O354"/>
  <c r="N354"/>
  <c r="M354"/>
  <c r="L354"/>
  <c r="K354"/>
  <c r="J354"/>
  <c r="X104" i="9"/>
  <c r="H354" i="3"/>
  <c r="G354"/>
  <c r="F354"/>
  <c r="E354"/>
  <c r="D354"/>
  <c r="U353"/>
  <c r="T353"/>
  <c r="S353"/>
  <c r="R353"/>
  <c r="Q353"/>
  <c r="P353"/>
  <c r="O353"/>
  <c r="N353"/>
  <c r="M353"/>
  <c r="L353"/>
  <c r="K353"/>
  <c r="J353"/>
  <c r="Z103" i="9"/>
  <c r="H353" i="3"/>
  <c r="G353"/>
  <c r="F353"/>
  <c r="E353"/>
  <c r="D353"/>
  <c r="U352"/>
  <c r="T352"/>
  <c r="S352"/>
  <c r="R352"/>
  <c r="Q352"/>
  <c r="P352"/>
  <c r="O352"/>
  <c r="N352"/>
  <c r="M352"/>
  <c r="L352"/>
  <c r="K352"/>
  <c r="J352"/>
  <c r="X102" i="9"/>
  <c r="H352" i="3"/>
  <c r="G352"/>
  <c r="F352"/>
  <c r="E352"/>
  <c r="D352"/>
  <c r="U351"/>
  <c r="T351"/>
  <c r="S351"/>
  <c r="R351"/>
  <c r="Q351"/>
  <c r="P351"/>
  <c r="O351"/>
  <c r="N351"/>
  <c r="M351"/>
  <c r="L351"/>
  <c r="K351"/>
  <c r="J351"/>
  <c r="AC101" i="9"/>
  <c r="H351" i="3"/>
  <c r="G351"/>
  <c r="F351"/>
  <c r="E351"/>
  <c r="D351"/>
  <c r="U350"/>
  <c r="T350"/>
  <c r="S350"/>
  <c r="R350"/>
  <c r="Q350"/>
  <c r="P350"/>
  <c r="O350"/>
  <c r="N350"/>
  <c r="M350"/>
  <c r="L350"/>
  <c r="K350"/>
  <c r="J350"/>
  <c r="H350"/>
  <c r="G350"/>
  <c r="F350"/>
  <c r="E350"/>
  <c r="D350"/>
  <c r="U349"/>
  <c r="T349"/>
  <c r="S349"/>
  <c r="R349"/>
  <c r="Q349"/>
  <c r="P349"/>
  <c r="O349"/>
  <c r="N349"/>
  <c r="M349"/>
  <c r="L349"/>
  <c r="K349"/>
  <c r="J349"/>
  <c r="Z99" i="9"/>
  <c r="H349" i="3"/>
  <c r="G349"/>
  <c r="F349"/>
  <c r="E349"/>
  <c r="D349"/>
  <c r="U348"/>
  <c r="T348"/>
  <c r="S348"/>
  <c r="R348"/>
  <c r="Q348"/>
  <c r="P348"/>
  <c r="O348"/>
  <c r="N348"/>
  <c r="M348"/>
  <c r="L348"/>
  <c r="K348"/>
  <c r="J348"/>
  <c r="X98" i="9"/>
  <c r="H348" i="3"/>
  <c r="G348"/>
  <c r="F348"/>
  <c r="E348"/>
  <c r="D348"/>
  <c r="U347"/>
  <c r="T347"/>
  <c r="S347"/>
  <c r="R347"/>
  <c r="Q347"/>
  <c r="P347"/>
  <c r="O347"/>
  <c r="N347"/>
  <c r="M347"/>
  <c r="L347"/>
  <c r="K347"/>
  <c r="J347"/>
  <c r="AC97" i="9"/>
  <c r="H347" i="3"/>
  <c r="G347"/>
  <c r="F347"/>
  <c r="E347"/>
  <c r="D347"/>
  <c r="U346"/>
  <c r="T346"/>
  <c r="S346"/>
  <c r="R346"/>
  <c r="Q346"/>
  <c r="P346"/>
  <c r="O346"/>
  <c r="N346"/>
  <c r="M346"/>
  <c r="L346"/>
  <c r="K346"/>
  <c r="J346"/>
  <c r="X96" i="9"/>
  <c r="H346" i="3"/>
  <c r="G346"/>
  <c r="F346"/>
  <c r="E346"/>
  <c r="D346"/>
  <c r="U345"/>
  <c r="T345"/>
  <c r="S345"/>
  <c r="R345"/>
  <c r="Q345"/>
  <c r="P345"/>
  <c r="O345"/>
  <c r="N345"/>
  <c r="M345"/>
  <c r="L345"/>
  <c r="K345"/>
  <c r="J345"/>
  <c r="Z95" i="9"/>
  <c r="H345" i="3"/>
  <c r="G345"/>
  <c r="F345"/>
  <c r="E345"/>
  <c r="D345"/>
  <c r="U344"/>
  <c r="T344"/>
  <c r="S344"/>
  <c r="R344"/>
  <c r="Q344"/>
  <c r="P344"/>
  <c r="O344"/>
  <c r="N344"/>
  <c r="M344"/>
  <c r="L344"/>
  <c r="K344"/>
  <c r="Y94" i="9"/>
  <c r="H344" i="3"/>
  <c r="G344"/>
  <c r="F344"/>
  <c r="E344"/>
  <c r="D344"/>
  <c r="U343"/>
  <c r="T343"/>
  <c r="S343"/>
  <c r="R343"/>
  <c r="Q343"/>
  <c r="P343"/>
  <c r="O343"/>
  <c r="N343"/>
  <c r="M343"/>
  <c r="L343"/>
  <c r="K343"/>
  <c r="AC93" i="9"/>
  <c r="H343" i="3"/>
  <c r="G343"/>
  <c r="F343"/>
  <c r="E343"/>
  <c r="D343"/>
  <c r="U342"/>
  <c r="T342"/>
  <c r="S342"/>
  <c r="R342"/>
  <c r="Q342"/>
  <c r="P342"/>
  <c r="O342"/>
  <c r="N342"/>
  <c r="M342"/>
  <c r="L342"/>
  <c r="K342"/>
  <c r="Y92" i="9"/>
  <c r="H342" i="3"/>
  <c r="G342"/>
  <c r="F342"/>
  <c r="E342"/>
  <c r="D342"/>
  <c r="U341"/>
  <c r="T341"/>
  <c r="S341"/>
  <c r="R341"/>
  <c r="Q341"/>
  <c r="P341"/>
  <c r="O341"/>
  <c r="N341"/>
  <c r="M341"/>
  <c r="L341"/>
  <c r="K341"/>
  <c r="X91" i="9"/>
  <c r="H341" i="3"/>
  <c r="G341"/>
  <c r="F341"/>
  <c r="E341"/>
  <c r="D341"/>
  <c r="U340"/>
  <c r="T340"/>
  <c r="S340"/>
  <c r="R340"/>
  <c r="Q340"/>
  <c r="P340"/>
  <c r="O340"/>
  <c r="N340"/>
  <c r="M340"/>
  <c r="L340"/>
  <c r="K340"/>
  <c r="Y90" i="9"/>
  <c r="H340" i="3"/>
  <c r="G340"/>
  <c r="F340"/>
  <c r="E340"/>
  <c r="D340"/>
  <c r="U339"/>
  <c r="T339"/>
  <c r="S339"/>
  <c r="R339"/>
  <c r="Q339"/>
  <c r="P339"/>
  <c r="O339"/>
  <c r="N339"/>
  <c r="M339"/>
  <c r="L339"/>
  <c r="K339"/>
  <c r="H339"/>
  <c r="G339"/>
  <c r="F339"/>
  <c r="E339"/>
  <c r="D339"/>
  <c r="U338"/>
  <c r="T338"/>
  <c r="S338"/>
  <c r="R338"/>
  <c r="Q338"/>
  <c r="P338"/>
  <c r="O338"/>
  <c r="N338"/>
  <c r="M338"/>
  <c r="L338"/>
  <c r="K338"/>
  <c r="J338"/>
  <c r="H338"/>
  <c r="G338"/>
  <c r="F338"/>
  <c r="E338"/>
  <c r="D338"/>
  <c r="U337"/>
  <c r="T337"/>
  <c r="S337"/>
  <c r="R337"/>
  <c r="Q337"/>
  <c r="P337"/>
  <c r="O337"/>
  <c r="N337"/>
  <c r="M337"/>
  <c r="L337"/>
  <c r="K337"/>
  <c r="J337"/>
  <c r="H337"/>
  <c r="G337"/>
  <c r="F337"/>
  <c r="E337"/>
  <c r="D337"/>
  <c r="U336"/>
  <c r="T336"/>
  <c r="S336"/>
  <c r="R336"/>
  <c r="Q336"/>
  <c r="P336"/>
  <c r="O336"/>
  <c r="N336"/>
  <c r="M336"/>
  <c r="L336"/>
  <c r="K336"/>
  <c r="J336"/>
  <c r="H336"/>
  <c r="G336"/>
  <c r="F336"/>
  <c r="E336"/>
  <c r="D336"/>
  <c r="U335"/>
  <c r="T335"/>
  <c r="S335"/>
  <c r="R335"/>
  <c r="Q335"/>
  <c r="P335"/>
  <c r="O335"/>
  <c r="N335"/>
  <c r="M335"/>
  <c r="L335"/>
  <c r="K335"/>
  <c r="J335"/>
  <c r="AC85" i="9"/>
  <c r="H335" i="3"/>
  <c r="G335"/>
  <c r="F335"/>
  <c r="E335"/>
  <c r="D335"/>
  <c r="U334"/>
  <c r="T334"/>
  <c r="S334"/>
  <c r="R334"/>
  <c r="Q334"/>
  <c r="P334"/>
  <c r="O334"/>
  <c r="N334"/>
  <c r="M334"/>
  <c r="L334"/>
  <c r="K334"/>
  <c r="J334"/>
  <c r="H334"/>
  <c r="G334"/>
  <c r="F334"/>
  <c r="E334"/>
  <c r="D334"/>
  <c r="U333"/>
  <c r="T333"/>
  <c r="S333"/>
  <c r="R333"/>
  <c r="Q333"/>
  <c r="P333"/>
  <c r="O333"/>
  <c r="N333"/>
  <c r="M333"/>
  <c r="L333"/>
  <c r="K333"/>
  <c r="J333"/>
  <c r="H333"/>
  <c r="G333"/>
  <c r="F333"/>
  <c r="E333"/>
  <c r="D333"/>
  <c r="U332"/>
  <c r="T332"/>
  <c r="S332"/>
  <c r="R332"/>
  <c r="Q332"/>
  <c r="P332"/>
  <c r="O332"/>
  <c r="N332"/>
  <c r="M332"/>
  <c r="L332"/>
  <c r="K332"/>
  <c r="J332"/>
  <c r="H332"/>
  <c r="G332"/>
  <c r="F332"/>
  <c r="E332"/>
  <c r="D332"/>
  <c r="U331"/>
  <c r="T331"/>
  <c r="S331"/>
  <c r="R331"/>
  <c r="Q331"/>
  <c r="P331"/>
  <c r="O331"/>
  <c r="N331"/>
  <c r="M331"/>
  <c r="L331"/>
  <c r="K331"/>
  <c r="J331"/>
  <c r="H331"/>
  <c r="G331"/>
  <c r="F331"/>
  <c r="E331"/>
  <c r="D331"/>
  <c r="U330"/>
  <c r="T330"/>
  <c r="S330"/>
  <c r="R330"/>
  <c r="Q330"/>
  <c r="P330"/>
  <c r="O330"/>
  <c r="N330"/>
  <c r="M330"/>
  <c r="L330"/>
  <c r="K330"/>
  <c r="J330"/>
  <c r="H330"/>
  <c r="G330"/>
  <c r="F330"/>
  <c r="E330"/>
  <c r="D330"/>
  <c r="U329"/>
  <c r="T329"/>
  <c r="S329"/>
  <c r="R329"/>
  <c r="Q329"/>
  <c r="P329"/>
  <c r="O329"/>
  <c r="N329"/>
  <c r="M329"/>
  <c r="L329"/>
  <c r="K329"/>
  <c r="J329"/>
  <c r="H329"/>
  <c r="G329"/>
  <c r="F329"/>
  <c r="E329"/>
  <c r="D329"/>
  <c r="U328"/>
  <c r="T328"/>
  <c r="S328"/>
  <c r="R328"/>
  <c r="Q328"/>
  <c r="P328"/>
  <c r="O328"/>
  <c r="N328"/>
  <c r="M328"/>
  <c r="L328"/>
  <c r="K328"/>
  <c r="J328"/>
  <c r="H328"/>
  <c r="G328"/>
  <c r="F328"/>
  <c r="E328"/>
  <c r="D328"/>
  <c r="U327"/>
  <c r="T327"/>
  <c r="S327"/>
  <c r="R327"/>
  <c r="Q327"/>
  <c r="P327"/>
  <c r="O327"/>
  <c r="N327"/>
  <c r="M327"/>
  <c r="L327"/>
  <c r="K327"/>
  <c r="J327"/>
  <c r="AC77" i="9"/>
  <c r="H327" i="3"/>
  <c r="G327"/>
  <c r="F327"/>
  <c r="E327"/>
  <c r="D327"/>
  <c r="U326"/>
  <c r="T326"/>
  <c r="S326"/>
  <c r="R326"/>
  <c r="Q326"/>
  <c r="P326"/>
  <c r="O326"/>
  <c r="N326"/>
  <c r="M326"/>
  <c r="L326"/>
  <c r="K326"/>
  <c r="J326"/>
  <c r="I326"/>
  <c r="H326"/>
  <c r="G326"/>
  <c r="F326"/>
  <c r="E326"/>
  <c r="D326"/>
  <c r="U325"/>
  <c r="T325"/>
  <c r="S325"/>
  <c r="R325"/>
  <c r="Q325"/>
  <c r="P325"/>
  <c r="O325"/>
  <c r="N325"/>
  <c r="M325"/>
  <c r="L325"/>
  <c r="K325"/>
  <c r="J325"/>
  <c r="H325"/>
  <c r="G325"/>
  <c r="F325"/>
  <c r="E325"/>
  <c r="D325"/>
  <c r="U324"/>
  <c r="T324"/>
  <c r="S324"/>
  <c r="R324"/>
  <c r="Q324"/>
  <c r="P324"/>
  <c r="O324"/>
  <c r="N324"/>
  <c r="M324"/>
  <c r="L324"/>
  <c r="K324"/>
  <c r="J324"/>
  <c r="I324"/>
  <c r="H324"/>
  <c r="G324"/>
  <c r="F324"/>
  <c r="E324"/>
  <c r="D324"/>
  <c r="U323"/>
  <c r="T323"/>
  <c r="S323"/>
  <c r="R323"/>
  <c r="Q323"/>
  <c r="P323"/>
  <c r="O323"/>
  <c r="N323"/>
  <c r="M323"/>
  <c r="L323"/>
  <c r="K323"/>
  <c r="J323"/>
  <c r="AC73" i="9"/>
  <c r="H323" i="3"/>
  <c r="G323"/>
  <c r="F323"/>
  <c r="E323"/>
  <c r="D323"/>
  <c r="U322"/>
  <c r="T322"/>
  <c r="S322"/>
  <c r="R322"/>
  <c r="Q322"/>
  <c r="P322"/>
  <c r="O322"/>
  <c r="N322"/>
  <c r="M322"/>
  <c r="L322"/>
  <c r="K322"/>
  <c r="J322"/>
  <c r="H322"/>
  <c r="G322"/>
  <c r="F322"/>
  <c r="E322"/>
  <c r="D322"/>
  <c r="U321"/>
  <c r="T321"/>
  <c r="S321"/>
  <c r="R321"/>
  <c r="Q321"/>
  <c r="P321"/>
  <c r="O321"/>
  <c r="N321"/>
  <c r="M321"/>
  <c r="L321"/>
  <c r="K321"/>
  <c r="J321"/>
  <c r="H321"/>
  <c r="G321"/>
  <c r="F321"/>
  <c r="E321"/>
  <c r="D321"/>
  <c r="U320"/>
  <c r="T320"/>
  <c r="S320"/>
  <c r="R320"/>
  <c r="Q320"/>
  <c r="P320"/>
  <c r="O320"/>
  <c r="N320"/>
  <c r="M320"/>
  <c r="L320"/>
  <c r="K320"/>
  <c r="J320"/>
  <c r="I320"/>
  <c r="H320"/>
  <c r="G320"/>
  <c r="F320"/>
  <c r="E320"/>
  <c r="D320"/>
  <c r="U319"/>
  <c r="T319"/>
  <c r="S319"/>
  <c r="R319"/>
  <c r="Q319"/>
  <c r="P319"/>
  <c r="O319"/>
  <c r="N319"/>
  <c r="M319"/>
  <c r="L319"/>
  <c r="K319"/>
  <c r="J319"/>
  <c r="AC69" i="9"/>
  <c r="H319" i="3"/>
  <c r="G319"/>
  <c r="F319"/>
  <c r="E319"/>
  <c r="D319"/>
  <c r="U318"/>
  <c r="T318"/>
  <c r="S318"/>
  <c r="R318"/>
  <c r="Q318"/>
  <c r="P318"/>
  <c r="O318"/>
  <c r="N318"/>
  <c r="M318"/>
  <c r="L318"/>
  <c r="K318"/>
  <c r="J318"/>
  <c r="I318"/>
  <c r="H318"/>
  <c r="G318"/>
  <c r="F318"/>
  <c r="E318"/>
  <c r="D318"/>
  <c r="U317"/>
  <c r="T317"/>
  <c r="S317"/>
  <c r="R317"/>
  <c r="Q317"/>
  <c r="P317"/>
  <c r="O317"/>
  <c r="N317"/>
  <c r="M317"/>
  <c r="L317"/>
  <c r="K317"/>
  <c r="J317"/>
  <c r="H317"/>
  <c r="G317"/>
  <c r="F317"/>
  <c r="E317"/>
  <c r="D317"/>
  <c r="U316"/>
  <c r="T316"/>
  <c r="S316"/>
  <c r="R316"/>
  <c r="Q316"/>
  <c r="P316"/>
  <c r="O316"/>
  <c r="N316"/>
  <c r="M316"/>
  <c r="L316"/>
  <c r="K316"/>
  <c r="J316"/>
  <c r="I316"/>
  <c r="H316"/>
  <c r="G316"/>
  <c r="F316"/>
  <c r="E316"/>
  <c r="D316"/>
  <c r="U315"/>
  <c r="T315"/>
  <c r="S315"/>
  <c r="R315"/>
  <c r="Q315"/>
  <c r="P315"/>
  <c r="O315"/>
  <c r="N315"/>
  <c r="M315"/>
  <c r="L315"/>
  <c r="K315"/>
  <c r="J315"/>
  <c r="H315"/>
  <c r="G315"/>
  <c r="F315"/>
  <c r="E315"/>
  <c r="D315"/>
  <c r="U314"/>
  <c r="T314"/>
  <c r="S314"/>
  <c r="R314"/>
  <c r="Q314"/>
  <c r="P314"/>
  <c r="O314"/>
  <c r="N314"/>
  <c r="M314"/>
  <c r="L314"/>
  <c r="K314"/>
  <c r="J314"/>
  <c r="AC64" i="9"/>
  <c r="H314" i="3"/>
  <c r="G314"/>
  <c r="F314"/>
  <c r="E314"/>
  <c r="D314"/>
  <c r="U313"/>
  <c r="T313"/>
  <c r="S313"/>
  <c r="R313"/>
  <c r="Q313"/>
  <c r="P313"/>
  <c r="O313"/>
  <c r="N313"/>
  <c r="M313"/>
  <c r="L313"/>
  <c r="K313"/>
  <c r="J313"/>
  <c r="H313"/>
  <c r="G313"/>
  <c r="F313"/>
  <c r="E313"/>
  <c r="D313"/>
  <c r="U312"/>
  <c r="T312"/>
  <c r="S312"/>
  <c r="R312"/>
  <c r="Q312"/>
  <c r="P312"/>
  <c r="O312"/>
  <c r="N312"/>
  <c r="M312"/>
  <c r="L312"/>
  <c r="K312"/>
  <c r="J312"/>
  <c r="H312"/>
  <c r="G312"/>
  <c r="F312"/>
  <c r="E312"/>
  <c r="D312"/>
  <c r="U311"/>
  <c r="T311"/>
  <c r="S311"/>
  <c r="R311"/>
  <c r="Q311"/>
  <c r="P311"/>
  <c r="O311"/>
  <c r="N311"/>
  <c r="M311"/>
  <c r="L311"/>
  <c r="K311"/>
  <c r="J311"/>
  <c r="H311"/>
  <c r="G311"/>
  <c r="F311"/>
  <c r="E311"/>
  <c r="D311"/>
  <c r="U310"/>
  <c r="T310"/>
  <c r="S310"/>
  <c r="R310"/>
  <c r="Q310"/>
  <c r="P310"/>
  <c r="O310"/>
  <c r="N310"/>
  <c r="M310"/>
  <c r="L310"/>
  <c r="K310"/>
  <c r="J310"/>
  <c r="AC60" i="9"/>
  <c r="H310" i="3"/>
  <c r="G310"/>
  <c r="F310"/>
  <c r="E310"/>
  <c r="D310"/>
  <c r="U309"/>
  <c r="T309"/>
  <c r="S309"/>
  <c r="R309"/>
  <c r="Q309"/>
  <c r="P309"/>
  <c r="O309"/>
  <c r="N309"/>
  <c r="M309"/>
  <c r="L309"/>
  <c r="K309"/>
  <c r="J309"/>
  <c r="I309"/>
  <c r="H309"/>
  <c r="G309"/>
  <c r="F309"/>
  <c r="E309"/>
  <c r="D309"/>
  <c r="U308"/>
  <c r="T308"/>
  <c r="S308"/>
  <c r="R308"/>
  <c r="Q308"/>
  <c r="P308"/>
  <c r="O308"/>
  <c r="N308"/>
  <c r="M308"/>
  <c r="L308"/>
  <c r="K308"/>
  <c r="J308"/>
  <c r="H308"/>
  <c r="G308"/>
  <c r="F308"/>
  <c r="E308"/>
  <c r="D308"/>
  <c r="U307"/>
  <c r="T307"/>
  <c r="S307"/>
  <c r="R307"/>
  <c r="Q307"/>
  <c r="P307"/>
  <c r="O307"/>
  <c r="N307"/>
  <c r="M307"/>
  <c r="L307"/>
  <c r="K307"/>
  <c r="J307"/>
  <c r="I307"/>
  <c r="H307"/>
  <c r="G307"/>
  <c r="F307"/>
  <c r="E307"/>
  <c r="D307"/>
  <c r="U306"/>
  <c r="T306"/>
  <c r="S306"/>
  <c r="R306"/>
  <c r="Q306"/>
  <c r="P306"/>
  <c r="O306"/>
  <c r="N306"/>
  <c r="M306"/>
  <c r="L306"/>
  <c r="K306"/>
  <c r="J306"/>
  <c r="AC56" i="9"/>
  <c r="H306" i="3"/>
  <c r="G306"/>
  <c r="F306"/>
  <c r="E306"/>
  <c r="D306"/>
  <c r="U305"/>
  <c r="T305"/>
  <c r="S305"/>
  <c r="R305"/>
  <c r="Q305"/>
  <c r="P305"/>
  <c r="O305"/>
  <c r="N305"/>
  <c r="M305"/>
  <c r="L305"/>
  <c r="K305"/>
  <c r="J305"/>
  <c r="I305"/>
  <c r="H305"/>
  <c r="G305"/>
  <c r="F305"/>
  <c r="E305"/>
  <c r="D305"/>
  <c r="U304"/>
  <c r="T304"/>
  <c r="S304"/>
  <c r="R304"/>
  <c r="Q304"/>
  <c r="P304"/>
  <c r="O304"/>
  <c r="N304"/>
  <c r="M304"/>
  <c r="L304"/>
  <c r="K304"/>
  <c r="J304"/>
  <c r="H304"/>
  <c r="G304"/>
  <c r="F304"/>
  <c r="E304"/>
  <c r="D304"/>
  <c r="U303"/>
  <c r="T303"/>
  <c r="S303"/>
  <c r="R303"/>
  <c r="Q303"/>
  <c r="P303"/>
  <c r="O303"/>
  <c r="N303"/>
  <c r="M303"/>
  <c r="L303"/>
  <c r="K303"/>
  <c r="J303"/>
  <c r="H303"/>
  <c r="G303"/>
  <c r="F303"/>
  <c r="E303"/>
  <c r="D303"/>
  <c r="U302"/>
  <c r="T302"/>
  <c r="S302"/>
  <c r="R302"/>
  <c r="Q302"/>
  <c r="P302"/>
  <c r="O302"/>
  <c r="N302"/>
  <c r="M302"/>
  <c r="L302"/>
  <c r="K302"/>
  <c r="J302"/>
  <c r="H302"/>
  <c r="G302"/>
  <c r="F302"/>
  <c r="E302"/>
  <c r="D302"/>
  <c r="U301"/>
  <c r="T301"/>
  <c r="S301"/>
  <c r="R301"/>
  <c r="Q301"/>
  <c r="P301"/>
  <c r="O301"/>
  <c r="N301"/>
  <c r="M301"/>
  <c r="L301"/>
  <c r="K301"/>
  <c r="J301"/>
  <c r="H301"/>
  <c r="G301"/>
  <c r="F301"/>
  <c r="E301"/>
  <c r="D301"/>
  <c r="U300"/>
  <c r="T300"/>
  <c r="S300"/>
  <c r="R300"/>
  <c r="Q300"/>
  <c r="P300"/>
  <c r="O300"/>
  <c r="N300"/>
  <c r="M300"/>
  <c r="L300"/>
  <c r="K300"/>
  <c r="H300"/>
  <c r="G300"/>
  <c r="F300"/>
  <c r="E300"/>
  <c r="D300"/>
  <c r="U299"/>
  <c r="T299"/>
  <c r="S299"/>
  <c r="R299"/>
  <c r="Q299"/>
  <c r="P299"/>
  <c r="O299"/>
  <c r="N299"/>
  <c r="M299"/>
  <c r="L299"/>
  <c r="K299"/>
  <c r="J299"/>
  <c r="H299"/>
  <c r="G299"/>
  <c r="F299"/>
  <c r="E299"/>
  <c r="D299"/>
  <c r="U298"/>
  <c r="T298"/>
  <c r="S298"/>
  <c r="R298"/>
  <c r="Q298"/>
  <c r="P298"/>
  <c r="O298"/>
  <c r="N298"/>
  <c r="M298"/>
  <c r="L298"/>
  <c r="K298"/>
  <c r="J298"/>
  <c r="H298"/>
  <c r="G298"/>
  <c r="F298"/>
  <c r="E298"/>
  <c r="D298"/>
  <c r="U297"/>
  <c r="T297"/>
  <c r="S297"/>
  <c r="R297"/>
  <c r="Q297"/>
  <c r="P297"/>
  <c r="O297"/>
  <c r="N297"/>
  <c r="M297"/>
  <c r="L297"/>
  <c r="K297"/>
  <c r="X47" i="9"/>
  <c r="H297" i="3"/>
  <c r="G297"/>
  <c r="F297"/>
  <c r="E297"/>
  <c r="D297"/>
  <c r="U296"/>
  <c r="T296"/>
  <c r="S296"/>
  <c r="R296"/>
  <c r="Q296"/>
  <c r="P296"/>
  <c r="O296"/>
  <c r="N296"/>
  <c r="M296"/>
  <c r="L296"/>
  <c r="K296"/>
  <c r="J296"/>
  <c r="Z46" i="9"/>
  <c r="H296" i="3"/>
  <c r="G296"/>
  <c r="F296"/>
  <c r="E296"/>
  <c r="D296"/>
  <c r="U295"/>
  <c r="T295"/>
  <c r="S295"/>
  <c r="R295"/>
  <c r="Q295"/>
  <c r="P295"/>
  <c r="O295"/>
  <c r="N295"/>
  <c r="M295"/>
  <c r="L295"/>
  <c r="K295"/>
  <c r="J295"/>
  <c r="H295"/>
  <c r="G295"/>
  <c r="F295"/>
  <c r="E295"/>
  <c r="D295"/>
  <c r="U294"/>
  <c r="T294"/>
  <c r="S294"/>
  <c r="R294"/>
  <c r="Q294"/>
  <c r="P294"/>
  <c r="O294"/>
  <c r="N294"/>
  <c r="M294"/>
  <c r="L294"/>
  <c r="K294"/>
  <c r="J294"/>
  <c r="Z44" i="9"/>
  <c r="H294" i="3"/>
  <c r="G294"/>
  <c r="F294"/>
  <c r="E294"/>
  <c r="D294"/>
  <c r="U293"/>
  <c r="T293"/>
  <c r="S293"/>
  <c r="R293"/>
  <c r="Q293"/>
  <c r="P293"/>
  <c r="O293"/>
  <c r="N293"/>
  <c r="M293"/>
  <c r="L293"/>
  <c r="K293"/>
  <c r="J293"/>
  <c r="H293"/>
  <c r="G293"/>
  <c r="F293"/>
  <c r="E293"/>
  <c r="D293"/>
  <c r="U292"/>
  <c r="T292"/>
  <c r="S292"/>
  <c r="R292"/>
  <c r="Q292"/>
  <c r="P292"/>
  <c r="O292"/>
  <c r="N292"/>
  <c r="M292"/>
  <c r="L292"/>
  <c r="K292"/>
  <c r="Z42" i="9"/>
  <c r="H292" i="3"/>
  <c r="G292"/>
  <c r="F292"/>
  <c r="E292"/>
  <c r="D292"/>
  <c r="U291"/>
  <c r="T291"/>
  <c r="S291"/>
  <c r="R291"/>
  <c r="Q291"/>
  <c r="P291"/>
  <c r="O291"/>
  <c r="N291"/>
  <c r="M291"/>
  <c r="L291"/>
  <c r="K291"/>
  <c r="J291"/>
  <c r="H291"/>
  <c r="G291"/>
  <c r="F291"/>
  <c r="E291"/>
  <c r="D291"/>
  <c r="U290"/>
  <c r="T290"/>
  <c r="S290"/>
  <c r="R290"/>
  <c r="Q290"/>
  <c r="P290"/>
  <c r="O290"/>
  <c r="N290"/>
  <c r="M290"/>
  <c r="L290"/>
  <c r="K290"/>
  <c r="H290"/>
  <c r="G290"/>
  <c r="F290"/>
  <c r="E290"/>
  <c r="D290"/>
  <c r="U289"/>
  <c r="T289"/>
  <c r="S289"/>
  <c r="R289"/>
  <c r="Q289"/>
  <c r="P289"/>
  <c r="O289"/>
  <c r="N289"/>
  <c r="M289"/>
  <c r="L289"/>
  <c r="K289"/>
  <c r="J289"/>
  <c r="H289"/>
  <c r="G289"/>
  <c r="F289"/>
  <c r="E289"/>
  <c r="D289"/>
  <c r="U288"/>
  <c r="T288"/>
  <c r="S288"/>
  <c r="R288"/>
  <c r="Q288"/>
  <c r="P288"/>
  <c r="O288"/>
  <c r="N288"/>
  <c r="M288"/>
  <c r="L288"/>
  <c r="K288"/>
  <c r="Z38" i="9"/>
  <c r="H288" i="3"/>
  <c r="G288"/>
  <c r="F288"/>
  <c r="E288"/>
  <c r="D288"/>
  <c r="U287"/>
  <c r="T287"/>
  <c r="S287"/>
  <c r="R287"/>
  <c r="Q287"/>
  <c r="P287"/>
  <c r="O287"/>
  <c r="N287"/>
  <c r="M287"/>
  <c r="L287"/>
  <c r="K287"/>
  <c r="J287"/>
  <c r="Z37" i="9"/>
  <c r="H287" i="3"/>
  <c r="G287"/>
  <c r="F287"/>
  <c r="E287"/>
  <c r="D287"/>
  <c r="U286"/>
  <c r="T286"/>
  <c r="S286"/>
  <c r="R286"/>
  <c r="Q286"/>
  <c r="P286"/>
  <c r="O286"/>
  <c r="N286"/>
  <c r="M286"/>
  <c r="L286"/>
  <c r="K286"/>
  <c r="Z36" i="9"/>
  <c r="H286" i="3"/>
  <c r="G286"/>
  <c r="F286"/>
  <c r="E286"/>
  <c r="D286"/>
  <c r="U285"/>
  <c r="T285"/>
  <c r="S285"/>
  <c r="R285"/>
  <c r="Q285"/>
  <c r="P285"/>
  <c r="O285"/>
  <c r="N285"/>
  <c r="M285"/>
  <c r="L285"/>
  <c r="K285"/>
  <c r="J285"/>
  <c r="H285"/>
  <c r="G285"/>
  <c r="F285"/>
  <c r="E285"/>
  <c r="D285"/>
  <c r="U284"/>
  <c r="T284"/>
  <c r="S284"/>
  <c r="R284"/>
  <c r="Q284"/>
  <c r="P284"/>
  <c r="O284"/>
  <c r="N284"/>
  <c r="M284"/>
  <c r="L284"/>
  <c r="K284"/>
  <c r="Z34" i="9"/>
  <c r="H284" i="3"/>
  <c r="G284"/>
  <c r="F284"/>
  <c r="E284"/>
  <c r="D284"/>
  <c r="U283"/>
  <c r="T283"/>
  <c r="S283"/>
  <c r="R283"/>
  <c r="Q283"/>
  <c r="P283"/>
  <c r="O283"/>
  <c r="N283"/>
  <c r="M283"/>
  <c r="L283"/>
  <c r="K283"/>
  <c r="J283"/>
  <c r="X33" i="9"/>
  <c r="H283" i="3"/>
  <c r="G283"/>
  <c r="F283"/>
  <c r="E283"/>
  <c r="D283"/>
  <c r="U282"/>
  <c r="T282"/>
  <c r="S282"/>
  <c r="R282"/>
  <c r="Q282"/>
  <c r="P282"/>
  <c r="O282"/>
  <c r="N282"/>
  <c r="M282"/>
  <c r="L282"/>
  <c r="K282"/>
  <c r="Z32" i="9"/>
  <c r="H282" i="3"/>
  <c r="G282"/>
  <c r="F282"/>
  <c r="E282"/>
  <c r="D282"/>
  <c r="U281"/>
  <c r="T281"/>
  <c r="S281"/>
  <c r="R281"/>
  <c r="Q281"/>
  <c r="P281"/>
  <c r="O281"/>
  <c r="N281"/>
  <c r="M281"/>
  <c r="L281"/>
  <c r="K281"/>
  <c r="J281"/>
  <c r="H281"/>
  <c r="G281"/>
  <c r="F281"/>
  <c r="E281"/>
  <c r="D281"/>
  <c r="Z30" i="9"/>
  <c r="U280" i="3"/>
  <c r="T280"/>
  <c r="S280"/>
  <c r="R280"/>
  <c r="Q280"/>
  <c r="P280"/>
  <c r="O280"/>
  <c r="N280"/>
  <c r="M280"/>
  <c r="L280"/>
  <c r="K280"/>
  <c r="X30" i="9"/>
  <c r="H280" i="3"/>
  <c r="G280"/>
  <c r="F280"/>
  <c r="E280"/>
  <c r="D280"/>
  <c r="U279"/>
  <c r="T279"/>
  <c r="S279"/>
  <c r="R279"/>
  <c r="Q279"/>
  <c r="P279"/>
  <c r="O279"/>
  <c r="N279"/>
  <c r="M279"/>
  <c r="L279"/>
  <c r="K279"/>
  <c r="J279"/>
  <c r="Z29" i="9"/>
  <c r="H279" i="3"/>
  <c r="G279"/>
  <c r="F279"/>
  <c r="E279"/>
  <c r="D279"/>
  <c r="U278"/>
  <c r="T278"/>
  <c r="S278"/>
  <c r="R278"/>
  <c r="Q278"/>
  <c r="P278"/>
  <c r="O278"/>
  <c r="N278"/>
  <c r="M278"/>
  <c r="L278"/>
  <c r="K278"/>
  <c r="Z28" i="9"/>
  <c r="H278" i="3"/>
  <c r="G278"/>
  <c r="F278"/>
  <c r="E278"/>
  <c r="D278"/>
  <c r="U277"/>
  <c r="T277"/>
  <c r="S277"/>
  <c r="R277"/>
  <c r="Q277"/>
  <c r="P277"/>
  <c r="O277"/>
  <c r="N277"/>
  <c r="M277"/>
  <c r="L277"/>
  <c r="K277"/>
  <c r="J277"/>
  <c r="H277"/>
  <c r="G277"/>
  <c r="F277"/>
  <c r="E277"/>
  <c r="D277"/>
  <c r="U276"/>
  <c r="T276"/>
  <c r="S276"/>
  <c r="R276"/>
  <c r="Q276"/>
  <c r="P276"/>
  <c r="O276"/>
  <c r="N276"/>
  <c r="M276"/>
  <c r="L276"/>
  <c r="K276"/>
  <c r="Z26" i="9"/>
  <c r="H276" i="3"/>
  <c r="G276"/>
  <c r="F276"/>
  <c r="E276"/>
  <c r="D276"/>
  <c r="U275"/>
  <c r="T275"/>
  <c r="S275"/>
  <c r="R275"/>
  <c r="Q275"/>
  <c r="P275"/>
  <c r="O275"/>
  <c r="N275"/>
  <c r="M275"/>
  <c r="L275"/>
  <c r="K275"/>
  <c r="J275"/>
  <c r="H275"/>
  <c r="G275"/>
  <c r="F275"/>
  <c r="E275"/>
  <c r="D275"/>
  <c r="U274"/>
  <c r="T274"/>
  <c r="S274"/>
  <c r="R274"/>
  <c r="Q274"/>
  <c r="P274"/>
  <c r="O274"/>
  <c r="N274"/>
  <c r="M274"/>
  <c r="L274"/>
  <c r="K274"/>
  <c r="H274"/>
  <c r="G274"/>
  <c r="F274"/>
  <c r="E274"/>
  <c r="D274"/>
  <c r="U273"/>
  <c r="T273"/>
  <c r="S273"/>
  <c r="R273"/>
  <c r="Q273"/>
  <c r="P273"/>
  <c r="O273"/>
  <c r="N273"/>
  <c r="M273"/>
  <c r="L273"/>
  <c r="K273"/>
  <c r="J273"/>
  <c r="H273"/>
  <c r="G273"/>
  <c r="F273"/>
  <c r="E273"/>
  <c r="D273"/>
  <c r="U272"/>
  <c r="T272"/>
  <c r="S272"/>
  <c r="R272"/>
  <c r="Q272"/>
  <c r="P272"/>
  <c r="O272"/>
  <c r="N272"/>
  <c r="M272"/>
  <c r="L272"/>
  <c r="K272"/>
  <c r="X22" i="9"/>
  <c r="H272" i="3"/>
  <c r="G272"/>
  <c r="F272"/>
  <c r="E272"/>
  <c r="D272"/>
  <c r="U271"/>
  <c r="T271"/>
  <c r="S271"/>
  <c r="R271"/>
  <c r="Q271"/>
  <c r="P271"/>
  <c r="O271"/>
  <c r="N271"/>
  <c r="M271"/>
  <c r="L271"/>
  <c r="K271"/>
  <c r="J271"/>
  <c r="Z21" i="9"/>
  <c r="H271" i="3"/>
  <c r="G271"/>
  <c r="F271"/>
  <c r="E271"/>
  <c r="D271"/>
  <c r="U270"/>
  <c r="T270"/>
  <c r="S270"/>
  <c r="R270"/>
  <c r="Q270"/>
  <c r="P270"/>
  <c r="O270"/>
  <c r="N270"/>
  <c r="M270"/>
  <c r="L270"/>
  <c r="K270"/>
  <c r="Z20" i="9"/>
  <c r="H270" i="3"/>
  <c r="G270"/>
  <c r="F270"/>
  <c r="E270"/>
  <c r="D270"/>
  <c r="U269"/>
  <c r="T269"/>
  <c r="S269"/>
  <c r="R269"/>
  <c r="Q269"/>
  <c r="P269"/>
  <c r="O269"/>
  <c r="N269"/>
  <c r="M269"/>
  <c r="L269"/>
  <c r="K269"/>
  <c r="J269"/>
  <c r="H269"/>
  <c r="G269"/>
  <c r="F269"/>
  <c r="E269"/>
  <c r="D269"/>
  <c r="U268"/>
  <c r="T268"/>
  <c r="S268"/>
  <c r="R268"/>
  <c r="Q268"/>
  <c r="P268"/>
  <c r="O268"/>
  <c r="N268"/>
  <c r="M268"/>
  <c r="L268"/>
  <c r="K268"/>
  <c r="X18" i="9"/>
  <c r="H268" i="3"/>
  <c r="G268"/>
  <c r="F268"/>
  <c r="E268"/>
  <c r="D268"/>
  <c r="U267"/>
  <c r="T267"/>
  <c r="S267"/>
  <c r="R267"/>
  <c r="Q267"/>
  <c r="P267"/>
  <c r="O267"/>
  <c r="N267"/>
  <c r="M267"/>
  <c r="L267"/>
  <c r="K267"/>
  <c r="J267"/>
  <c r="AC17" i="9"/>
  <c r="H267" i="3"/>
  <c r="G267"/>
  <c r="F267"/>
  <c r="E267"/>
  <c r="D267"/>
  <c r="U266"/>
  <c r="T266"/>
  <c r="S266"/>
  <c r="R266"/>
  <c r="Q266"/>
  <c r="P266"/>
  <c r="O266"/>
  <c r="N266"/>
  <c r="M266"/>
  <c r="L266"/>
  <c r="K266"/>
  <c r="X16" i="9"/>
  <c r="H266" i="3"/>
  <c r="G266"/>
  <c r="F266"/>
  <c r="E266"/>
  <c r="D266"/>
  <c r="U265"/>
  <c r="T265"/>
  <c r="S265"/>
  <c r="R265"/>
  <c r="Q265"/>
  <c r="P265"/>
  <c r="O265"/>
  <c r="N265"/>
  <c r="M265"/>
  <c r="L265"/>
  <c r="K265"/>
  <c r="J265"/>
  <c r="AB15" i="9"/>
  <c r="H265" i="3"/>
  <c r="G265"/>
  <c r="F265"/>
  <c r="E265"/>
  <c r="D265"/>
  <c r="U264"/>
  <c r="T264"/>
  <c r="S264"/>
  <c r="R264"/>
  <c r="Q264"/>
  <c r="P264"/>
  <c r="O264"/>
  <c r="N264"/>
  <c r="M264"/>
  <c r="L264"/>
  <c r="K264"/>
  <c r="X14" i="9"/>
  <c r="H264" i="3"/>
  <c r="G264"/>
  <c r="F264"/>
  <c r="E264"/>
  <c r="D264"/>
  <c r="U263"/>
  <c r="T263"/>
  <c r="S263"/>
  <c r="R263"/>
  <c r="Q263"/>
  <c r="P263"/>
  <c r="O263"/>
  <c r="N263"/>
  <c r="M263"/>
  <c r="L263"/>
  <c r="K263"/>
  <c r="J263"/>
  <c r="H263"/>
  <c r="G263"/>
  <c r="F263"/>
  <c r="E263"/>
  <c r="D263"/>
  <c r="U262"/>
  <c r="T262"/>
  <c r="S262"/>
  <c r="R262"/>
  <c r="Q262"/>
  <c r="P262"/>
  <c r="O262"/>
  <c r="N262"/>
  <c r="M262"/>
  <c r="L262"/>
  <c r="K262"/>
  <c r="J262"/>
  <c r="Z12" i="9"/>
  <c r="H262" i="3"/>
  <c r="G262"/>
  <c r="F262"/>
  <c r="E262"/>
  <c r="D262"/>
  <c r="U261"/>
  <c r="T261"/>
  <c r="S261"/>
  <c r="R261"/>
  <c r="Q261"/>
  <c r="P261"/>
  <c r="O261"/>
  <c r="N261"/>
  <c r="M261"/>
  <c r="L261"/>
  <c r="K261"/>
  <c r="J261"/>
  <c r="I261"/>
  <c r="H261"/>
  <c r="G261"/>
  <c r="F261"/>
  <c r="E261"/>
  <c r="D261"/>
  <c r="U260"/>
  <c r="T260"/>
  <c r="S260"/>
  <c r="R260"/>
  <c r="Q260"/>
  <c r="P260"/>
  <c r="O260"/>
  <c r="N260"/>
  <c r="M260"/>
  <c r="L260"/>
  <c r="K260"/>
  <c r="J260"/>
  <c r="Z10" i="9"/>
  <c r="H260" i="3"/>
  <c r="G260"/>
  <c r="F260"/>
  <c r="E260"/>
  <c r="D260"/>
  <c r="X50" i="14" l="1"/>
  <c r="X22"/>
  <c r="X22" i="15"/>
  <c r="X10" i="14"/>
  <c r="X20" i="15"/>
  <c r="Z48" i="10"/>
  <c r="X45" i="11"/>
  <c r="AB10" i="14"/>
  <c r="AB28"/>
  <c r="X102"/>
  <c r="AB45" i="11"/>
  <c r="X47"/>
  <c r="AB22" i="14"/>
  <c r="X114"/>
  <c r="T9" i="15"/>
  <c r="T613" i="3" s="1"/>
  <c r="X10" i="15"/>
  <c r="X18"/>
  <c r="X26"/>
  <c r="X16"/>
  <c r="X24"/>
  <c r="Z32"/>
  <c r="X46" i="10"/>
  <c r="X44"/>
  <c r="X51"/>
  <c r="X53"/>
  <c r="X23" i="11"/>
  <c r="X33"/>
  <c r="AB26" i="12"/>
  <c r="X36"/>
  <c r="Y73" i="14"/>
  <c r="X26"/>
  <c r="AB12"/>
  <c r="X30"/>
  <c r="X62"/>
  <c r="Z73"/>
  <c r="X74"/>
  <c r="X38" i="10"/>
  <c r="Z108" i="9"/>
  <c r="X113"/>
  <c r="X110"/>
  <c r="X100"/>
  <c r="Z17" i="11"/>
  <c r="Y69" i="14"/>
  <c r="X70"/>
  <c r="AB33" i="9"/>
  <c r="X34"/>
  <c r="Y68"/>
  <c r="Z102"/>
  <c r="X36" i="10"/>
  <c r="X49"/>
  <c r="Y27" i="12"/>
  <c r="AB28"/>
  <c r="Y29"/>
  <c r="AC43"/>
  <c r="X44"/>
  <c r="Y11" i="14"/>
  <c r="X24"/>
  <c r="X42"/>
  <c r="X53"/>
  <c r="X55"/>
  <c r="Y57"/>
  <c r="X58"/>
  <c r="Z77"/>
  <c r="Z78"/>
  <c r="X87"/>
  <c r="AB90"/>
  <c r="X106"/>
  <c r="X11" i="9"/>
  <c r="X38"/>
  <c r="AB41"/>
  <c r="AB45"/>
  <c r="Y76"/>
  <c r="X41" i="10"/>
  <c r="X19" i="11"/>
  <c r="AB27"/>
  <c r="X35"/>
  <c r="Y11" i="12"/>
  <c r="X14"/>
  <c r="X20"/>
  <c r="X40" i="14"/>
  <c r="X99"/>
  <c r="X110"/>
  <c r="AB13" i="9"/>
  <c r="AB37"/>
  <c r="Z93"/>
  <c r="AB117"/>
  <c r="Y11"/>
  <c r="X13"/>
  <c r="Z18"/>
  <c r="X41"/>
  <c r="Y57"/>
  <c r="Z100"/>
  <c r="Z22"/>
  <c r="AB25"/>
  <c r="X37"/>
  <c r="X42"/>
  <c r="Z91"/>
  <c r="X93"/>
  <c r="Z110"/>
  <c r="Z14"/>
  <c r="Z16"/>
  <c r="AB17"/>
  <c r="AA17" s="1"/>
  <c r="AB21"/>
  <c r="X26"/>
  <c r="X29"/>
  <c r="Z45"/>
  <c r="X45"/>
  <c r="AC81"/>
  <c r="I331" i="3"/>
  <c r="X331" s="1"/>
  <c r="Z96" i="9"/>
  <c r="Z104"/>
  <c r="Z112"/>
  <c r="X121"/>
  <c r="Z121"/>
  <c r="Z25"/>
  <c r="I275" i="3"/>
  <c r="AB275" s="1"/>
  <c r="AB29" i="9"/>
  <c r="I334" i="3"/>
  <c r="Y84" i="9"/>
  <c r="Z31" i="10"/>
  <c r="X31"/>
  <c r="I311" i="3"/>
  <c r="Y61" i="9"/>
  <c r="AC65"/>
  <c r="I315" i="3"/>
  <c r="X315" s="1"/>
  <c r="X123" i="9"/>
  <c r="Z123"/>
  <c r="X21"/>
  <c r="X25"/>
  <c r="Z33"/>
  <c r="I283" i="3"/>
  <c r="Z41" i="9"/>
  <c r="I291" i="3"/>
  <c r="AB291" s="1"/>
  <c r="AC57" i="9"/>
  <c r="AC84"/>
  <c r="Z98"/>
  <c r="Z106"/>
  <c r="Z115"/>
  <c r="Z118"/>
  <c r="X118"/>
  <c r="Z39" i="11"/>
  <c r="Z14" i="12"/>
  <c r="AB16" i="14"/>
  <c r="Z62"/>
  <c r="I347" i="3"/>
  <c r="X347" s="1"/>
  <c r="I637"/>
  <c r="AC637" s="1"/>
  <c r="X97" i="14"/>
  <c r="AC76" i="9"/>
  <c r="X120"/>
  <c r="X126"/>
  <c r="X129"/>
  <c r="X14" i="10"/>
  <c r="X16"/>
  <c r="X18"/>
  <c r="X20"/>
  <c r="X22"/>
  <c r="X24"/>
  <c r="X26"/>
  <c r="X28"/>
  <c r="X30"/>
  <c r="X33"/>
  <c r="X39"/>
  <c r="X13" i="11"/>
  <c r="AC17" i="12"/>
  <c r="X18"/>
  <c r="Z20"/>
  <c r="X22"/>
  <c r="X24"/>
  <c r="AC33"/>
  <c r="X34"/>
  <c r="Z36"/>
  <c r="X38"/>
  <c r="X40"/>
  <c r="J9" i="13"/>
  <c r="J503" i="3" s="1"/>
  <c r="Z11" i="14"/>
  <c r="X12"/>
  <c r="X14"/>
  <c r="X16"/>
  <c r="AB30"/>
  <c r="Y31"/>
  <c r="Y65"/>
  <c r="X66"/>
  <c r="X81"/>
  <c r="X84"/>
  <c r="X88"/>
  <c r="X91"/>
  <c r="X93"/>
  <c r="X100"/>
  <c r="X103"/>
  <c r="X107"/>
  <c r="X111"/>
  <c r="X115"/>
  <c r="I323" i="3"/>
  <c r="AC323" s="1"/>
  <c r="X29" i="11"/>
  <c r="AB43"/>
  <c r="AC13" i="12"/>
  <c r="Z31" i="14"/>
  <c r="X32"/>
  <c r="X46"/>
  <c r="AB52"/>
  <c r="Y61"/>
  <c r="X82"/>
  <c r="X94"/>
  <c r="Z19" i="9"/>
  <c r="I269" i="3"/>
  <c r="AB19" i="9"/>
  <c r="X19"/>
  <c r="AB34"/>
  <c r="J284" i="3"/>
  <c r="AC40" i="9"/>
  <c r="I290" i="3"/>
  <c r="X40" i="9"/>
  <c r="I304" i="3"/>
  <c r="Y54" i="9"/>
  <c r="AC35" i="10"/>
  <c r="I407" i="3"/>
  <c r="Z35" i="10"/>
  <c r="X35"/>
  <c r="AC21" i="11"/>
  <c r="I439" i="3"/>
  <c r="Z21" i="11"/>
  <c r="X21"/>
  <c r="AC10" i="12"/>
  <c r="I468" i="3"/>
  <c r="Z10" i="12"/>
  <c r="X10"/>
  <c r="Q9"/>
  <c r="Q467" i="3" s="1"/>
  <c r="I479"/>
  <c r="AC21" i="12"/>
  <c r="Y21"/>
  <c r="I493" i="3"/>
  <c r="AC35" i="12"/>
  <c r="Y35"/>
  <c r="AC36" i="14"/>
  <c r="I533" i="3"/>
  <c r="AB36" i="14"/>
  <c r="X36"/>
  <c r="AC47"/>
  <c r="I544" i="3"/>
  <c r="Z47" i="14"/>
  <c r="AC54"/>
  <c r="I551" i="3"/>
  <c r="Z54" i="14"/>
  <c r="X54"/>
  <c r="AB89"/>
  <c r="J586" i="3"/>
  <c r="AB104" i="14"/>
  <c r="J601" i="3"/>
  <c r="AB108" i="14"/>
  <c r="J605" i="3"/>
  <c r="AB112" i="14"/>
  <c r="J609" i="3"/>
  <c r="AB14" i="9"/>
  <c r="J264" i="3"/>
  <c r="AC24" i="9"/>
  <c r="I274" i="3"/>
  <c r="X24" i="9"/>
  <c r="Z35"/>
  <c r="I285" i="3"/>
  <c r="AB35" i="9"/>
  <c r="X35"/>
  <c r="AC89"/>
  <c r="Z89"/>
  <c r="X89"/>
  <c r="I339" i="3"/>
  <c r="AC43" i="10"/>
  <c r="I415" i="3"/>
  <c r="Z43" i="10"/>
  <c r="X43"/>
  <c r="AC32" i="12"/>
  <c r="Z32"/>
  <c r="I490" i="3"/>
  <c r="X32" i="12"/>
  <c r="I499" i="3"/>
  <c r="AC41" i="12"/>
  <c r="AC44" i="14"/>
  <c r="I541" i="3"/>
  <c r="Z44" i="14"/>
  <c r="X44"/>
  <c r="AC51"/>
  <c r="I548" i="3"/>
  <c r="Z51" i="14"/>
  <c r="AC76"/>
  <c r="I573" i="3"/>
  <c r="AB76" i="14"/>
  <c r="Z76"/>
  <c r="AB85"/>
  <c r="J582" i="3"/>
  <c r="AB95" i="14"/>
  <c r="J592" i="3"/>
  <c r="AC10" i="9"/>
  <c r="I260" i="3"/>
  <c r="X10" i="9"/>
  <c r="AB22"/>
  <c r="J272" i="3"/>
  <c r="Z23" i="9"/>
  <c r="I273" i="3"/>
  <c r="AB23" i="9"/>
  <c r="X23"/>
  <c r="AC28"/>
  <c r="I278" i="3"/>
  <c r="X28" i="9"/>
  <c r="AB38"/>
  <c r="J288" i="3"/>
  <c r="Z39" i="9"/>
  <c r="I289" i="3"/>
  <c r="AB39" i="9"/>
  <c r="X39"/>
  <c r="AC44"/>
  <c r="I294" i="3"/>
  <c r="X44" i="9"/>
  <c r="Z49"/>
  <c r="AB49"/>
  <c r="I299" i="3"/>
  <c r="X49" i="9"/>
  <c r="I303" i="3"/>
  <c r="Y53" i="9"/>
  <c r="Y311" i="3"/>
  <c r="Z311"/>
  <c r="AB311"/>
  <c r="X311"/>
  <c r="AC311"/>
  <c r="I322"/>
  <c r="AC72" i="9"/>
  <c r="Y72"/>
  <c r="Y82"/>
  <c r="I332" i="3"/>
  <c r="I338"/>
  <c r="Y88" i="9"/>
  <c r="AB116"/>
  <c r="J366" i="3"/>
  <c r="AC122" i="9"/>
  <c r="I372" i="3"/>
  <c r="Z122" i="9"/>
  <c r="X122"/>
  <c r="AC13" i="10"/>
  <c r="I385" i="3"/>
  <c r="AB13" i="10"/>
  <c r="Y13"/>
  <c r="AC32"/>
  <c r="I404" i="3"/>
  <c r="Z32" i="10"/>
  <c r="X32"/>
  <c r="AC40"/>
  <c r="I412" i="3"/>
  <c r="Z40" i="10"/>
  <c r="X40"/>
  <c r="AC50"/>
  <c r="I422" i="3"/>
  <c r="Z50" i="10"/>
  <c r="X50"/>
  <c r="Z20" i="11"/>
  <c r="I438" i="3"/>
  <c r="Y20" i="11"/>
  <c r="AC27"/>
  <c r="AA27" s="1"/>
  <c r="I445" i="3"/>
  <c r="Z27" i="11"/>
  <c r="X27"/>
  <c r="Z448" i="3"/>
  <c r="X448"/>
  <c r="AC448"/>
  <c r="Y448"/>
  <c r="AB448"/>
  <c r="I495"/>
  <c r="AC37" i="12"/>
  <c r="Y37"/>
  <c r="T9" i="14"/>
  <c r="T506" i="3" s="1"/>
  <c r="AC20" i="14"/>
  <c r="I517" i="3"/>
  <c r="AB20" i="14"/>
  <c r="X20"/>
  <c r="Y35"/>
  <c r="I532" i="3"/>
  <c r="AC35" i="14"/>
  <c r="AC43"/>
  <c r="I540" i="3"/>
  <c r="Z43" i="14"/>
  <c r="AC56"/>
  <c r="I553" i="3"/>
  <c r="AB56" i="14"/>
  <c r="Z56"/>
  <c r="AB79"/>
  <c r="J576" i="3"/>
  <c r="J9" i="15"/>
  <c r="J613" i="3" s="1"/>
  <c r="AB18" i="9"/>
  <c r="J268" i="3"/>
  <c r="AC114" i="9"/>
  <c r="I364" i="3"/>
  <c r="Z114" i="9"/>
  <c r="X114"/>
  <c r="AC125"/>
  <c r="I375" i="3"/>
  <c r="Z125" i="9"/>
  <c r="X125"/>
  <c r="AC12"/>
  <c r="I262" i="3"/>
  <c r="X12" i="9"/>
  <c r="AB16"/>
  <c r="J266" i="3"/>
  <c r="Z17" i="9"/>
  <c r="I267" i="3"/>
  <c r="Y17" i="9"/>
  <c r="X17"/>
  <c r="Z24"/>
  <c r="AB26"/>
  <c r="J276" i="3"/>
  <c r="Z27" i="9"/>
  <c r="I277" i="3"/>
  <c r="AB27" i="9"/>
  <c r="X27"/>
  <c r="AC32"/>
  <c r="I282" i="3"/>
  <c r="X32" i="9"/>
  <c r="Z40"/>
  <c r="AB42"/>
  <c r="J292" i="3"/>
  <c r="Z43" i="9"/>
  <c r="I293" i="3"/>
  <c r="AB43" i="9"/>
  <c r="X43"/>
  <c r="AC48"/>
  <c r="I298" i="3"/>
  <c r="Z48" i="9"/>
  <c r="I302" i="3"/>
  <c r="Y52" i="9"/>
  <c r="AB309" i="3"/>
  <c r="Y309"/>
  <c r="Z309"/>
  <c r="X309"/>
  <c r="AC309"/>
  <c r="X316"/>
  <c r="AC316"/>
  <c r="Y316"/>
  <c r="AB316"/>
  <c r="Z316"/>
  <c r="AB94" i="9"/>
  <c r="J344" i="3"/>
  <c r="AB125" i="9"/>
  <c r="AB34" i="10"/>
  <c r="J406" i="3"/>
  <c r="AB35" i="10"/>
  <c r="AB42"/>
  <c r="J414" i="3"/>
  <c r="AB43" i="10"/>
  <c r="AB54"/>
  <c r="J426" i="3"/>
  <c r="AB21" i="11"/>
  <c r="AA21" s="1"/>
  <c r="AC37"/>
  <c r="AA37" s="1"/>
  <c r="I455" i="3"/>
  <c r="Z37" i="11"/>
  <c r="X37"/>
  <c r="AB10" i="12"/>
  <c r="AC26"/>
  <c r="I484" i="3"/>
  <c r="Z26" i="12"/>
  <c r="X26"/>
  <c r="AB32"/>
  <c r="I512" i="3"/>
  <c r="Z15" i="14"/>
  <c r="Y15"/>
  <c r="AC18"/>
  <c r="I515" i="3"/>
  <c r="Z18" i="14"/>
  <c r="X18"/>
  <c r="AB18"/>
  <c r="AA18" s="1"/>
  <c r="AC38"/>
  <c r="AA38" s="1"/>
  <c r="I535" i="3"/>
  <c r="Z38" i="14"/>
  <c r="X38"/>
  <c r="AB44"/>
  <c r="AB54"/>
  <c r="AA54" s="1"/>
  <c r="AB75"/>
  <c r="J572" i="3"/>
  <c r="AC86" i="14"/>
  <c r="I583" i="3"/>
  <c r="Z86" i="14"/>
  <c r="X86"/>
  <c r="AC90"/>
  <c r="I587" i="3"/>
  <c r="Z90" i="14"/>
  <c r="X90"/>
  <c r="AC96"/>
  <c r="I593" i="3"/>
  <c r="AB96" i="14"/>
  <c r="Z96"/>
  <c r="AC101"/>
  <c r="I598" i="3"/>
  <c r="Z101" i="14"/>
  <c r="X101"/>
  <c r="AC105"/>
  <c r="I602" i="3"/>
  <c r="Z105" i="14"/>
  <c r="X105"/>
  <c r="AC109"/>
  <c r="I606" i="3"/>
  <c r="Z109" i="14"/>
  <c r="X109"/>
  <c r="AC113"/>
  <c r="I610" i="3"/>
  <c r="Z113" i="14"/>
  <c r="X113"/>
  <c r="Y39" i="15"/>
  <c r="I643" i="3"/>
  <c r="Q9" i="15"/>
  <c r="Q613" i="3" s="1"/>
  <c r="Z15" i="9"/>
  <c r="I265" i="3"/>
  <c r="Y15" i="9"/>
  <c r="X15"/>
  <c r="Z50"/>
  <c r="I300" i="3"/>
  <c r="AC15" i="9"/>
  <c r="AA15" s="1"/>
  <c r="AC20"/>
  <c r="I270" i="3"/>
  <c r="X20" i="9"/>
  <c r="AB30"/>
  <c r="J280" i="3"/>
  <c r="Z31" i="9"/>
  <c r="I281" i="3"/>
  <c r="AB31" i="9"/>
  <c r="X31"/>
  <c r="AC36"/>
  <c r="I286" i="3"/>
  <c r="X36" i="9"/>
  <c r="J297" i="3"/>
  <c r="AB47" i="9"/>
  <c r="I301" i="3"/>
  <c r="Z51" i="9"/>
  <c r="AB305" i="3"/>
  <c r="X305"/>
  <c r="Y305"/>
  <c r="AC305"/>
  <c r="Z305"/>
  <c r="I308"/>
  <c r="Y58" i="9"/>
  <c r="I314" i="3"/>
  <c r="Y64" i="9"/>
  <c r="Z324" i="3"/>
  <c r="AB324"/>
  <c r="X324"/>
  <c r="AC324"/>
  <c r="Y324"/>
  <c r="I330"/>
  <c r="AC80" i="9"/>
  <c r="Y80"/>
  <c r="AC117"/>
  <c r="I367" i="3"/>
  <c r="Z117" i="9"/>
  <c r="X117"/>
  <c r="AB11" i="10"/>
  <c r="I383" i="3"/>
  <c r="AC11" i="10"/>
  <c r="Q9"/>
  <c r="Q381" i="3" s="1"/>
  <c r="Y11" i="10"/>
  <c r="AC11" i="11"/>
  <c r="AA11" s="1"/>
  <c r="I429" i="3"/>
  <c r="Z11" i="11"/>
  <c r="X11"/>
  <c r="Y432" i="3"/>
  <c r="Z432"/>
  <c r="AB432"/>
  <c r="AC432"/>
  <c r="X432"/>
  <c r="J433"/>
  <c r="J9" i="11"/>
  <c r="J427" i="3" s="1"/>
  <c r="Z36" i="11"/>
  <c r="I454" i="3"/>
  <c r="Y36" i="11"/>
  <c r="AC43"/>
  <c r="I461" i="3"/>
  <c r="Z43" i="11"/>
  <c r="X43"/>
  <c r="AC16" i="12"/>
  <c r="AA16" s="1"/>
  <c r="I474" i="3"/>
  <c r="Z16" i="12"/>
  <c r="X16"/>
  <c r="I477" i="3"/>
  <c r="AC19" i="12"/>
  <c r="Y19"/>
  <c r="I483" i="3"/>
  <c r="AC25" i="12"/>
  <c r="AC42"/>
  <c r="I500" i="3"/>
  <c r="AB42" i="12"/>
  <c r="X42"/>
  <c r="H504" i="3"/>
  <c r="H9" i="13"/>
  <c r="H503" i="3" s="1"/>
  <c r="AC11" i="13"/>
  <c r="I505" i="3"/>
  <c r="AB11" i="13"/>
  <c r="M9"/>
  <c r="M503" i="3" s="1"/>
  <c r="X11" i="13"/>
  <c r="Y17" i="14"/>
  <c r="I514" i="3"/>
  <c r="Z17" i="14"/>
  <c r="Y27"/>
  <c r="J524" i="3"/>
  <c r="X524" s="1"/>
  <c r="AC48" i="14"/>
  <c r="I545" i="3"/>
  <c r="Z48" i="14"/>
  <c r="X48"/>
  <c r="AC52"/>
  <c r="I549" i="3"/>
  <c r="Z52" i="14"/>
  <c r="X52"/>
  <c r="AC80"/>
  <c r="I577" i="3"/>
  <c r="Z80" i="14"/>
  <c r="X80"/>
  <c r="AC83"/>
  <c r="I580" i="3"/>
  <c r="Z83" i="14"/>
  <c r="X83"/>
  <c r="Y637" i="3"/>
  <c r="Z637"/>
  <c r="X637"/>
  <c r="AB283"/>
  <c r="Y283"/>
  <c r="X283"/>
  <c r="AC283"/>
  <c r="Z283"/>
  <c r="Y315"/>
  <c r="AB12" i="9"/>
  <c r="Y13"/>
  <c r="I263" i="3"/>
  <c r="AB20" i="9"/>
  <c r="J270" i="3"/>
  <c r="AB24" i="9"/>
  <c r="J274" i="3"/>
  <c r="AB28" i="9"/>
  <c r="J278" i="3"/>
  <c r="AB32" i="9"/>
  <c r="J282" i="3"/>
  <c r="AB36" i="9"/>
  <c r="AA36" s="1"/>
  <c r="J286" i="3"/>
  <c r="AB40" i="9"/>
  <c r="AA40" s="1"/>
  <c r="J290" i="3"/>
  <c r="AB50" i="9"/>
  <c r="J300" i="3"/>
  <c r="AC63" i="9"/>
  <c r="I313" i="3"/>
  <c r="AC68" i="9"/>
  <c r="AC71"/>
  <c r="I321" i="3"/>
  <c r="AC79" i="9"/>
  <c r="I329" i="3"/>
  <c r="AC87" i="9"/>
  <c r="I337" i="3"/>
  <c r="AB89" i="9"/>
  <c r="AA89" s="1"/>
  <c r="J339" i="3"/>
  <c r="Z90" i="9"/>
  <c r="I340" i="3"/>
  <c r="AC91" i="9"/>
  <c r="I341" i="3"/>
  <c r="X95" i="9"/>
  <c r="AC96"/>
  <c r="I346" i="3"/>
  <c r="AB96" i="9"/>
  <c r="AA96" s="1"/>
  <c r="X97"/>
  <c r="AC98"/>
  <c r="I348" i="3"/>
  <c r="AB98" i="9"/>
  <c r="X99"/>
  <c r="AC100"/>
  <c r="I350" i="3"/>
  <c r="AB100" i="9"/>
  <c r="X101"/>
  <c r="AC102"/>
  <c r="I352" i="3"/>
  <c r="AB102" i="9"/>
  <c r="X103"/>
  <c r="AC104"/>
  <c r="I354" i="3"/>
  <c r="AB104" i="9"/>
  <c r="X105"/>
  <c r="AC106"/>
  <c r="I356" i="3"/>
  <c r="AB106" i="9"/>
  <c r="X107"/>
  <c r="AC108"/>
  <c r="I358" i="3"/>
  <c r="AB108" i="9"/>
  <c r="X109"/>
  <c r="AC110"/>
  <c r="I360" i="3"/>
  <c r="AB110" i="9"/>
  <c r="X111"/>
  <c r="AC112"/>
  <c r="I362" i="3"/>
  <c r="AB114" i="9"/>
  <c r="J364" i="3"/>
  <c r="AC115" i="9"/>
  <c r="I365" i="3"/>
  <c r="AB115" i="9"/>
  <c r="X116"/>
  <c r="X119"/>
  <c r="AC120"/>
  <c r="I370" i="3"/>
  <c r="AB122" i="9"/>
  <c r="J372" i="3"/>
  <c r="AC123" i="9"/>
  <c r="I373" i="3"/>
  <c r="AB123" i="9"/>
  <c r="X124"/>
  <c r="X127"/>
  <c r="AC128"/>
  <c r="I378" i="3"/>
  <c r="AC129" i="9"/>
  <c r="I379" i="3"/>
  <c r="AB129" i="9"/>
  <c r="Z10" i="10"/>
  <c r="I382" i="3"/>
  <c r="AC12" i="10"/>
  <c r="I384" i="3"/>
  <c r="J9" i="10"/>
  <c r="J381" i="3" s="1"/>
  <c r="J385"/>
  <c r="AC14" i="10"/>
  <c r="I386" i="3"/>
  <c r="AB14" i="10"/>
  <c r="X15"/>
  <c r="AC16"/>
  <c r="I388" i="3"/>
  <c r="AB16" i="10"/>
  <c r="X17"/>
  <c r="AC18"/>
  <c r="I390" i="3"/>
  <c r="AB18" i="10"/>
  <c r="X19"/>
  <c r="AC20"/>
  <c r="I392" i="3"/>
  <c r="AB20" i="10"/>
  <c r="X21"/>
  <c r="AC22"/>
  <c r="I394" i="3"/>
  <c r="AB22" i="10"/>
  <c r="X23"/>
  <c r="AC24"/>
  <c r="I396" i="3"/>
  <c r="AB24" i="10"/>
  <c r="X25"/>
  <c r="AC26"/>
  <c r="I398" i="3"/>
  <c r="AB26" i="10"/>
  <c r="X27"/>
  <c r="AC28"/>
  <c r="I400" i="3"/>
  <c r="AB28" i="10"/>
  <c r="X29"/>
  <c r="AC30"/>
  <c r="I402" i="3"/>
  <c r="AB32" i="10"/>
  <c r="J404" i="3"/>
  <c r="AC33" i="10"/>
  <c r="I405" i="3"/>
  <c r="AB33" i="10"/>
  <c r="X34"/>
  <c r="X37"/>
  <c r="AC38"/>
  <c r="I410" i="3"/>
  <c r="AB40" i="10"/>
  <c r="J412" i="3"/>
  <c r="AC41" i="10"/>
  <c r="I413" i="3"/>
  <c r="AB41" i="10"/>
  <c r="X42"/>
  <c r="X45"/>
  <c r="AC46"/>
  <c r="I418" i="3"/>
  <c r="AB46" i="10"/>
  <c r="X47"/>
  <c r="AC48"/>
  <c r="I420" i="3"/>
  <c r="AB50" i="10"/>
  <c r="AA50" s="1"/>
  <c r="J422" i="3"/>
  <c r="AC51" i="10"/>
  <c r="I423" i="3"/>
  <c r="AB51" i="10"/>
  <c r="X52"/>
  <c r="AC53"/>
  <c r="I425" i="3"/>
  <c r="AB53" i="10"/>
  <c r="X54"/>
  <c r="Y428" i="3"/>
  <c r="Z428"/>
  <c r="AB428"/>
  <c r="X428"/>
  <c r="AC428"/>
  <c r="X15" i="11"/>
  <c r="Z16"/>
  <c r="I434" i="3"/>
  <c r="AC17" i="11"/>
  <c r="I435" i="3"/>
  <c r="AB17" i="11"/>
  <c r="AC23"/>
  <c r="I441" i="3"/>
  <c r="AB23" i="11"/>
  <c r="AA23" s="1"/>
  <c r="X25"/>
  <c r="Z444" i="3"/>
  <c r="X444"/>
  <c r="AC444"/>
  <c r="Y444"/>
  <c r="AB444"/>
  <c r="X31" i="11"/>
  <c r="Z32"/>
  <c r="I450" i="3"/>
  <c r="AC33" i="11"/>
  <c r="I451" i="3"/>
  <c r="AB33" i="11"/>
  <c r="AA33" s="1"/>
  <c r="AC39"/>
  <c r="I457" i="3"/>
  <c r="AB39" i="11"/>
  <c r="X41"/>
  <c r="Z460" i="3"/>
  <c r="X460"/>
  <c r="AC460"/>
  <c r="Y460"/>
  <c r="AB460"/>
  <c r="Y46" i="11"/>
  <c r="I464" i="3"/>
  <c r="AC47" i="11"/>
  <c r="AA47" s="1"/>
  <c r="I465" i="3"/>
  <c r="AB47" i="11"/>
  <c r="Z11" i="12"/>
  <c r="X12"/>
  <c r="X471" i="3"/>
  <c r="AC471"/>
  <c r="Z471"/>
  <c r="AB471"/>
  <c r="Y471"/>
  <c r="AC14" i="12"/>
  <c r="I472" i="3"/>
  <c r="AB14" i="12"/>
  <c r="Y15"/>
  <c r="AC20"/>
  <c r="AA20" s="1"/>
  <c r="I478" i="3"/>
  <c r="AC22" i="12"/>
  <c r="I480" i="3"/>
  <c r="AB22" i="12"/>
  <c r="AC27"/>
  <c r="X28"/>
  <c r="AC29"/>
  <c r="X30"/>
  <c r="Y31"/>
  <c r="I489" i="3"/>
  <c r="AC36" i="12"/>
  <c r="AA36" s="1"/>
  <c r="I494" i="3"/>
  <c r="AC38" i="12"/>
  <c r="I496" i="3"/>
  <c r="AB38" i="12"/>
  <c r="Z501" i="3"/>
  <c r="X501"/>
  <c r="AC501"/>
  <c r="Y501"/>
  <c r="AB501"/>
  <c r="AC44" i="12"/>
  <c r="AA44" s="1"/>
  <c r="I502" i="3"/>
  <c r="Q9" i="13"/>
  <c r="Q503" i="3" s="1"/>
  <c r="I504"/>
  <c r="H9" i="14"/>
  <c r="H506" i="3" s="1"/>
  <c r="H507"/>
  <c r="Y508"/>
  <c r="AB508"/>
  <c r="X508"/>
  <c r="Z508"/>
  <c r="AC508"/>
  <c r="Y13" i="14"/>
  <c r="I510" i="3"/>
  <c r="AC14" i="14"/>
  <c r="I511" i="3"/>
  <c r="AC16" i="14"/>
  <c r="AA16" s="1"/>
  <c r="I513" i="3"/>
  <c r="Y19" i="14"/>
  <c r="AC21"/>
  <c r="I518" i="3"/>
  <c r="AC22" i="14"/>
  <c r="AA22" s="1"/>
  <c r="I519" i="3"/>
  <c r="Z27" i="14"/>
  <c r="X28"/>
  <c r="AB528" i="3"/>
  <c r="Y528"/>
  <c r="X528"/>
  <c r="Z528"/>
  <c r="AC528"/>
  <c r="X34" i="14"/>
  <c r="Y534" i="3"/>
  <c r="AB534"/>
  <c r="Z534"/>
  <c r="AC534"/>
  <c r="X534"/>
  <c r="AC40" i="14"/>
  <c r="I537" i="3"/>
  <c r="AB40" i="14"/>
  <c r="X56"/>
  <c r="J553" i="3"/>
  <c r="Y554"/>
  <c r="Z554"/>
  <c r="AB554"/>
  <c r="X554"/>
  <c r="AC554"/>
  <c r="AC58" i="14"/>
  <c r="I555" i="3"/>
  <c r="AB58" i="14"/>
  <c r="X60"/>
  <c r="Y558" i="3"/>
  <c r="Z558"/>
  <c r="AB558"/>
  <c r="X558"/>
  <c r="AC558"/>
  <c r="AC62" i="14"/>
  <c r="I559" i="3"/>
  <c r="AB62" i="14"/>
  <c r="X64"/>
  <c r="Y562" i="3"/>
  <c r="Z562"/>
  <c r="AB562"/>
  <c r="X562"/>
  <c r="AC562"/>
  <c r="AC66" i="14"/>
  <c r="I563" i="3"/>
  <c r="AB66" i="14"/>
  <c r="AC67"/>
  <c r="X68"/>
  <c r="Y566" i="3"/>
  <c r="Z566"/>
  <c r="AB566"/>
  <c r="AC566"/>
  <c r="X566"/>
  <c r="AC70" i="14"/>
  <c r="I567" i="3"/>
  <c r="AB70" i="14"/>
  <c r="AC71"/>
  <c r="X72"/>
  <c r="Y570" i="3"/>
  <c r="Z570"/>
  <c r="AB570"/>
  <c r="X570"/>
  <c r="AC570"/>
  <c r="X75" i="14"/>
  <c r="X76"/>
  <c r="J573" i="3"/>
  <c r="AC77" i="14"/>
  <c r="I574" i="3"/>
  <c r="X79" i="14"/>
  <c r="AB80"/>
  <c r="AA80" s="1"/>
  <c r="J577" i="3"/>
  <c r="AC81" i="14"/>
  <c r="I578" i="3"/>
  <c r="AB83" i="14"/>
  <c r="AA83" s="1"/>
  <c r="J580" i="3"/>
  <c r="AC84" i="14"/>
  <c r="I581" i="3"/>
  <c r="AB84" i="14"/>
  <c r="X85"/>
  <c r="AB86"/>
  <c r="J583" i="3"/>
  <c r="AC87" i="14"/>
  <c r="I584" i="3"/>
  <c r="X89" i="14"/>
  <c r="X92"/>
  <c r="AC93"/>
  <c r="I590" i="3"/>
  <c r="X95" i="14"/>
  <c r="X96"/>
  <c r="J593" i="3"/>
  <c r="AC97" i="14"/>
  <c r="I594" i="3"/>
  <c r="AB97" i="14"/>
  <c r="X98"/>
  <c r="AC99"/>
  <c r="I596" i="3"/>
  <c r="AB101" i="14"/>
  <c r="AA101" s="1"/>
  <c r="J598" i="3"/>
  <c r="AC102" i="14"/>
  <c r="I599" i="3"/>
  <c r="X104" i="14"/>
  <c r="AB105"/>
  <c r="J602" i="3"/>
  <c r="AC106" i="14"/>
  <c r="I603" i="3"/>
  <c r="X108" i="14"/>
  <c r="AB109"/>
  <c r="AA109" s="1"/>
  <c r="J606" i="3"/>
  <c r="AC110" i="14"/>
  <c r="I607" i="3"/>
  <c r="X112" i="14"/>
  <c r="AB113"/>
  <c r="J610" i="3"/>
  <c r="AC114" i="14"/>
  <c r="I611" i="3"/>
  <c r="H9" i="15"/>
  <c r="H613" i="3" s="1"/>
  <c r="H614"/>
  <c r="AC38" i="15"/>
  <c r="I642" i="3"/>
  <c r="J509"/>
  <c r="Y307"/>
  <c r="X307"/>
  <c r="Z307"/>
  <c r="AC307"/>
  <c r="AB307"/>
  <c r="AB10" i="9"/>
  <c r="Y261" i="3"/>
  <c r="AB261"/>
  <c r="AC261"/>
  <c r="Z261"/>
  <c r="X261"/>
  <c r="AB11" i="9"/>
  <c r="AC11"/>
  <c r="AC14"/>
  <c r="I264" i="3"/>
  <c r="AC16" i="9"/>
  <c r="AA16" s="1"/>
  <c r="I266" i="3"/>
  <c r="AC18" i="9"/>
  <c r="I268" i="3"/>
  <c r="AC22" i="9"/>
  <c r="I272" i="3"/>
  <c r="AC26" i="9"/>
  <c r="I276" i="3"/>
  <c r="AC30" i="9"/>
  <c r="I280" i="3"/>
  <c r="AC34" i="9"/>
  <c r="I284" i="3"/>
  <c r="AC38" i="9"/>
  <c r="I288" i="3"/>
  <c r="AC42" i="9"/>
  <c r="I292" i="3"/>
  <c r="AC46" i="9"/>
  <c r="I296" i="3"/>
  <c r="Z47" i="9"/>
  <c r="I297" i="3"/>
  <c r="Y56" i="9"/>
  <c r="I306" i="3"/>
  <c r="Y60" i="9"/>
  <c r="I310" i="3"/>
  <c r="Y62" i="9"/>
  <c r="I312" i="3"/>
  <c r="Z318"/>
  <c r="AB318"/>
  <c r="Y318"/>
  <c r="AC318"/>
  <c r="X318"/>
  <c r="Y320"/>
  <c r="X320"/>
  <c r="Z320"/>
  <c r="AB320"/>
  <c r="AC320"/>
  <c r="X326"/>
  <c r="AC326"/>
  <c r="Y326"/>
  <c r="Z326"/>
  <c r="AB326"/>
  <c r="Y78" i="9"/>
  <c r="I328" i="3"/>
  <c r="X334"/>
  <c r="AC334"/>
  <c r="Y334"/>
  <c r="Z334"/>
  <c r="AB334"/>
  <c r="Y86" i="9"/>
  <c r="I336" i="3"/>
  <c r="AB90" i="9"/>
  <c r="J340" i="3"/>
  <c r="AB91" i="9"/>
  <c r="AA91" s="1"/>
  <c r="J341" i="3"/>
  <c r="Z92" i="9"/>
  <c r="I342" i="3"/>
  <c r="Z97" i="9"/>
  <c r="Z101"/>
  <c r="AB112"/>
  <c r="J362" i="3"/>
  <c r="AC113" i="9"/>
  <c r="I363" i="3"/>
  <c r="AB113" i="9"/>
  <c r="AC118"/>
  <c r="I368" i="3"/>
  <c r="AB120" i="9"/>
  <c r="J370" i="3"/>
  <c r="AC121" i="9"/>
  <c r="I371" i="3"/>
  <c r="AB121" i="9"/>
  <c r="AC126"/>
  <c r="I376" i="3"/>
  <c r="Z127" i="9"/>
  <c r="K9" i="10"/>
  <c r="K381" i="3" s="1"/>
  <c r="AB30" i="10"/>
  <c r="J402" i="3"/>
  <c r="AC31" i="10"/>
  <c r="I403" i="3"/>
  <c r="AB31" i="10"/>
  <c r="AC36"/>
  <c r="I408" i="3"/>
  <c r="AB38" i="10"/>
  <c r="J410" i="3"/>
  <c r="AC39" i="10"/>
  <c r="I411" i="3"/>
  <c r="AB39" i="10"/>
  <c r="AC44"/>
  <c r="I416" i="3"/>
  <c r="X48" i="10"/>
  <c r="J420" i="3"/>
  <c r="AC49" i="10"/>
  <c r="I421" i="3"/>
  <c r="AB49" i="10"/>
  <c r="Z12" i="11"/>
  <c r="I430" i="3"/>
  <c r="AC13" i="11"/>
  <c r="I431" i="3"/>
  <c r="AB13" i="11"/>
  <c r="AC19"/>
  <c r="I437" i="3"/>
  <c r="AB19" i="11"/>
  <c r="Y440" i="3"/>
  <c r="Z440"/>
  <c r="AB440"/>
  <c r="AC440"/>
  <c r="X440"/>
  <c r="Z28" i="11"/>
  <c r="I446" i="3"/>
  <c r="AC29" i="11"/>
  <c r="I447" i="3"/>
  <c r="AB29" i="11"/>
  <c r="AA29" s="1"/>
  <c r="AC35"/>
  <c r="I453" i="3"/>
  <c r="AB35" i="11"/>
  <c r="Z456" i="3"/>
  <c r="X456"/>
  <c r="AC456"/>
  <c r="Y456"/>
  <c r="AB456"/>
  <c r="AC44" i="11"/>
  <c r="I462" i="3"/>
  <c r="AC45" i="11"/>
  <c r="I463" i="3"/>
  <c r="T9" i="12"/>
  <c r="T467" i="3" s="1"/>
  <c r="Z469"/>
  <c r="X469"/>
  <c r="AC469"/>
  <c r="Y469"/>
  <c r="AB469"/>
  <c r="Z15" i="12"/>
  <c r="X475" i="3"/>
  <c r="AC475"/>
  <c r="Z475"/>
  <c r="AB475"/>
  <c r="Y475"/>
  <c r="AC18" i="12"/>
  <c r="I476" i="3"/>
  <c r="AB18" i="12"/>
  <c r="AC24"/>
  <c r="I482" i="3"/>
  <c r="AB24" i="12"/>
  <c r="Z485" i="3"/>
  <c r="X485"/>
  <c r="AC485"/>
  <c r="Y485"/>
  <c r="AB485"/>
  <c r="X487"/>
  <c r="AC487"/>
  <c r="Z487"/>
  <c r="AB487"/>
  <c r="Y487"/>
  <c r="X491"/>
  <c r="AC491"/>
  <c r="Z491"/>
  <c r="AB491"/>
  <c r="Y491"/>
  <c r="AC34" i="12"/>
  <c r="I492" i="3"/>
  <c r="AB34" i="12"/>
  <c r="AC40"/>
  <c r="I498" i="3"/>
  <c r="AB40" i="12"/>
  <c r="AC10" i="14"/>
  <c r="I507" i="3"/>
  <c r="AC12" i="14"/>
  <c r="I509" i="3"/>
  <c r="AB14" i="14"/>
  <c r="AA14" s="1"/>
  <c r="Z19"/>
  <c r="Y23"/>
  <c r="I520" i="3"/>
  <c r="AC24" i="14"/>
  <c r="AA24" s="1"/>
  <c r="I521" i="3"/>
  <c r="AC26" i="14"/>
  <c r="AA26" s="1"/>
  <c r="I523" i="3"/>
  <c r="Y29" i="14"/>
  <c r="I526" i="3"/>
  <c r="AC30" i="14"/>
  <c r="AA30" s="1"/>
  <c r="I527" i="3"/>
  <c r="AC32" i="14"/>
  <c r="AA32" s="1"/>
  <c r="I529" i="3"/>
  <c r="AC39" i="14"/>
  <c r="I536" i="3"/>
  <c r="AC42" i="14"/>
  <c r="I539" i="3"/>
  <c r="AB42" i="14"/>
  <c r="AC45"/>
  <c r="I542" i="3"/>
  <c r="AC46" i="14"/>
  <c r="I543" i="3"/>
  <c r="AB46" i="14"/>
  <c r="AC49"/>
  <c r="I546" i="3"/>
  <c r="AC50" i="14"/>
  <c r="I547" i="3"/>
  <c r="AB50" i="14"/>
  <c r="Y53"/>
  <c r="I550" i="3"/>
  <c r="AC53" i="14"/>
  <c r="AA53" s="1"/>
  <c r="Y55"/>
  <c r="I552" i="3"/>
  <c r="AC55" i="14"/>
  <c r="AC74"/>
  <c r="I571" i="3"/>
  <c r="AB77" i="14"/>
  <c r="AA77" s="1"/>
  <c r="J574" i="3"/>
  <c r="AC78" i="14"/>
  <c r="AA78" s="1"/>
  <c r="I575" i="3"/>
  <c r="AB81" i="14"/>
  <c r="AA81" s="1"/>
  <c r="J578" i="3"/>
  <c r="AC82" i="14"/>
  <c r="I579" i="3"/>
  <c r="AB82" i="14"/>
  <c r="AB87"/>
  <c r="J584" i="3"/>
  <c r="AC88" i="14"/>
  <c r="I585" i="3"/>
  <c r="AC91" i="14"/>
  <c r="I588" i="3"/>
  <c r="AB93" i="14"/>
  <c r="AA93" s="1"/>
  <c r="J590" i="3"/>
  <c r="AC94" i="14"/>
  <c r="I591" i="3"/>
  <c r="AB99" i="14"/>
  <c r="J596" i="3"/>
  <c r="AC100" i="14"/>
  <c r="I597" i="3"/>
  <c r="AB100" i="14"/>
  <c r="AB102"/>
  <c r="AA102" s="1"/>
  <c r="J599" i="3"/>
  <c r="AC103" i="14"/>
  <c r="I600" i="3"/>
  <c r="AB106" i="14"/>
  <c r="AA106" s="1"/>
  <c r="J603" i="3"/>
  <c r="AC107" i="14"/>
  <c r="I604" i="3"/>
  <c r="AB110" i="14"/>
  <c r="J607" i="3"/>
  <c r="AC111" i="14"/>
  <c r="I608" i="3"/>
  <c r="AB114" i="14"/>
  <c r="J611" i="3"/>
  <c r="AC115" i="14"/>
  <c r="I612" i="3"/>
  <c r="AC10" i="15"/>
  <c r="I614" i="3"/>
  <c r="AC12" i="15"/>
  <c r="I616" i="3"/>
  <c r="AC14" i="15"/>
  <c r="I618" i="3"/>
  <c r="AC16" i="15"/>
  <c r="I620" i="3"/>
  <c r="AC18" i="15"/>
  <c r="I622" i="3"/>
  <c r="AC20" i="15"/>
  <c r="I624" i="3"/>
  <c r="AC22" i="15"/>
  <c r="I626" i="3"/>
  <c r="AC24" i="15"/>
  <c r="I628" i="3"/>
  <c r="AC26" i="15"/>
  <c r="I630" i="3"/>
  <c r="AC28" i="15"/>
  <c r="I632" i="3"/>
  <c r="AC30" i="15"/>
  <c r="AA30" s="1"/>
  <c r="I634" i="3"/>
  <c r="AC32" i="15"/>
  <c r="AA32" s="1"/>
  <c r="I636" i="3"/>
  <c r="AC34" i="15"/>
  <c r="AA34" s="1"/>
  <c r="I638" i="3"/>
  <c r="AC36" i="15"/>
  <c r="I640" i="3"/>
  <c r="AC37" i="15"/>
  <c r="I641" i="3"/>
  <c r="I271"/>
  <c r="I279"/>
  <c r="I287"/>
  <c r="I295"/>
  <c r="I319"/>
  <c r="I327"/>
  <c r="I335"/>
  <c r="I343"/>
  <c r="I351"/>
  <c r="AC67" i="9"/>
  <c r="I317" i="3"/>
  <c r="AC75" i="9"/>
  <c r="I325" i="3"/>
  <c r="AC83" i="9"/>
  <c r="I333" i="3"/>
  <c r="AB92" i="9"/>
  <c r="J342" i="3"/>
  <c r="AB93" i="9"/>
  <c r="AA93" s="1"/>
  <c r="J343" i="3"/>
  <c r="AC94" i="9"/>
  <c r="I344" i="3"/>
  <c r="AC95" i="9"/>
  <c r="I345" i="3"/>
  <c r="AB95" i="9"/>
  <c r="AB97"/>
  <c r="AA97" s="1"/>
  <c r="AC99"/>
  <c r="I349" i="3"/>
  <c r="AB99" i="9"/>
  <c r="AB101"/>
  <c r="AA101" s="1"/>
  <c r="AC103"/>
  <c r="I353" i="3"/>
  <c r="AB103" i="9"/>
  <c r="AC105"/>
  <c r="AA105" s="1"/>
  <c r="I355" i="3"/>
  <c r="AB105" i="9"/>
  <c r="AC107"/>
  <c r="I357" i="3"/>
  <c r="AB107" i="9"/>
  <c r="AC109"/>
  <c r="I359" i="3"/>
  <c r="AB109" i="9"/>
  <c r="AA109" s="1"/>
  <c r="AC111"/>
  <c r="I361" i="3"/>
  <c r="AB111" i="9"/>
  <c r="AC116"/>
  <c r="AA116" s="1"/>
  <c r="I366" i="3"/>
  <c r="AB118" i="9"/>
  <c r="AA118" s="1"/>
  <c r="J368" i="3"/>
  <c r="AC119" i="9"/>
  <c r="AA119" s="1"/>
  <c r="I369" i="3"/>
  <c r="AB119" i="9"/>
  <c r="AC124"/>
  <c r="I374" i="3"/>
  <c r="AB127" i="9"/>
  <c r="AA127" s="1"/>
  <c r="AC130"/>
  <c r="I380" i="3"/>
  <c r="T9" i="10"/>
  <c r="T381" i="3" s="1"/>
  <c r="T383"/>
  <c r="AC15" i="10"/>
  <c r="I387" i="3"/>
  <c r="AB15" i="10"/>
  <c r="AC17"/>
  <c r="I389" i="3"/>
  <c r="AB17" i="10"/>
  <c r="AC19"/>
  <c r="I391" i="3"/>
  <c r="AB19" i="10"/>
  <c r="AC21"/>
  <c r="I393" i="3"/>
  <c r="AB21" i="10"/>
  <c r="AC23"/>
  <c r="I395" i="3"/>
  <c r="AB23" i="10"/>
  <c r="AC25"/>
  <c r="I397" i="3"/>
  <c r="AB25" i="10"/>
  <c r="AC27"/>
  <c r="I399" i="3"/>
  <c r="AB27" i="10"/>
  <c r="AC29"/>
  <c r="I401" i="3"/>
  <c r="AB29" i="10"/>
  <c r="AC34"/>
  <c r="I406" i="3"/>
  <c r="H9" i="10"/>
  <c r="H381" i="3" s="1"/>
  <c r="H407"/>
  <c r="AB36" i="10"/>
  <c r="AA36" s="1"/>
  <c r="J408" i="3"/>
  <c r="AC37" i="10"/>
  <c r="I409" i="3"/>
  <c r="AB37" i="10"/>
  <c r="AC42"/>
  <c r="I414" i="3"/>
  <c r="AB44" i="10"/>
  <c r="AA44" s="1"/>
  <c r="J416" i="3"/>
  <c r="AC45" i="10"/>
  <c r="I417" i="3"/>
  <c r="AB45" i="10"/>
  <c r="AC47"/>
  <c r="I419" i="3"/>
  <c r="AB47" i="10"/>
  <c r="AC52"/>
  <c r="I424" i="3"/>
  <c r="AB52" i="10"/>
  <c r="AC54"/>
  <c r="I426" i="3"/>
  <c r="H9" i="11"/>
  <c r="H427" i="3" s="1"/>
  <c r="T9" i="11"/>
  <c r="T427" i="3" s="1"/>
  <c r="T429"/>
  <c r="AC15" i="11"/>
  <c r="I433" i="3"/>
  <c r="AB15" i="11"/>
  <c r="Y436" i="3"/>
  <c r="Z436"/>
  <c r="AB436"/>
  <c r="X436"/>
  <c r="AC436"/>
  <c r="Z24" i="11"/>
  <c r="I442" i="3"/>
  <c r="AC25" i="11"/>
  <c r="I443" i="3"/>
  <c r="AB25" i="11"/>
  <c r="AA25" s="1"/>
  <c r="AC31"/>
  <c r="I449" i="3"/>
  <c r="AB31" i="11"/>
  <c r="Z452" i="3"/>
  <c r="X452"/>
  <c r="AC452"/>
  <c r="Y452"/>
  <c r="AB452"/>
  <c r="Z40" i="11"/>
  <c r="I458" i="3"/>
  <c r="AC41" i="11"/>
  <c r="I459" i="3"/>
  <c r="AB41" i="11"/>
  <c r="X466" i="3"/>
  <c r="AC466"/>
  <c r="Z466"/>
  <c r="AB466"/>
  <c r="Y466"/>
  <c r="H9" i="12"/>
  <c r="H467" i="3" s="1"/>
  <c r="H468"/>
  <c r="AC12" i="12"/>
  <c r="I470" i="3"/>
  <c r="AB12" i="12"/>
  <c r="Z473" i="3"/>
  <c r="X473"/>
  <c r="AC473"/>
  <c r="Y473"/>
  <c r="AB473"/>
  <c r="Y23" i="12"/>
  <c r="I481" i="3"/>
  <c r="AC28" i="12"/>
  <c r="I486" i="3"/>
  <c r="AC30" i="12"/>
  <c r="I488" i="3"/>
  <c r="AB30" i="12"/>
  <c r="Y39"/>
  <c r="I497" i="3"/>
  <c r="T9" i="13"/>
  <c r="T503" i="3" s="1"/>
  <c r="T505"/>
  <c r="AB516"/>
  <c r="Y516"/>
  <c r="AC516"/>
  <c r="X516"/>
  <c r="Z516"/>
  <c r="Y522"/>
  <c r="AB522"/>
  <c r="X522"/>
  <c r="Z522"/>
  <c r="AC522"/>
  <c r="AB524"/>
  <c r="Y524"/>
  <c r="AC524"/>
  <c r="Z524"/>
  <c r="AC28" i="14"/>
  <c r="AA28" s="1"/>
  <c r="I525" i="3"/>
  <c r="Z33" i="14"/>
  <c r="I530" i="3"/>
  <c r="AC34" i="14"/>
  <c r="AA34" s="1"/>
  <c r="I531" i="3"/>
  <c r="AC41" i="14"/>
  <c r="I538" i="3"/>
  <c r="Z59" i="14"/>
  <c r="I556" i="3"/>
  <c r="AC60" i="14"/>
  <c r="I557" i="3"/>
  <c r="AB60" i="14"/>
  <c r="Z63"/>
  <c r="I560" i="3"/>
  <c r="AC64" i="14"/>
  <c r="I561" i="3"/>
  <c r="AB64" i="14"/>
  <c r="AB564" i="3"/>
  <c r="X564"/>
  <c r="AC564"/>
  <c r="Y564"/>
  <c r="Z564"/>
  <c r="AC68" i="14"/>
  <c r="I565" i="3"/>
  <c r="AB68" i="14"/>
  <c r="AB568" i="3"/>
  <c r="X568"/>
  <c r="AC568"/>
  <c r="Y568"/>
  <c r="Z568"/>
  <c r="AC72" i="14"/>
  <c r="I569" i="3"/>
  <c r="AB72" i="14"/>
  <c r="AB74"/>
  <c r="J571" i="3"/>
  <c r="AC75" i="14"/>
  <c r="I572" i="3"/>
  <c r="X78" i="14"/>
  <c r="J575" i="3"/>
  <c r="AC79" i="14"/>
  <c r="I576" i="3"/>
  <c r="AC85" i="14"/>
  <c r="I582" i="3"/>
  <c r="AB88" i="14"/>
  <c r="J585" i="3"/>
  <c r="AC89" i="14"/>
  <c r="I586" i="3"/>
  <c r="AB91" i="14"/>
  <c r="AA91" s="1"/>
  <c r="J588" i="3"/>
  <c r="AC92" i="14"/>
  <c r="I589" i="3"/>
  <c r="AB92" i="14"/>
  <c r="AB94"/>
  <c r="AA94" s="1"/>
  <c r="J591" i="3"/>
  <c r="AC95" i="14"/>
  <c r="I592" i="3"/>
  <c r="AC98" i="14"/>
  <c r="I595" i="3"/>
  <c r="AB98" i="14"/>
  <c r="AB103"/>
  <c r="J600" i="3"/>
  <c r="AC104" i="14"/>
  <c r="I601" i="3"/>
  <c r="AB107" i="14"/>
  <c r="J604" i="3"/>
  <c r="AC108" i="14"/>
  <c r="I605" i="3"/>
  <c r="AB111" i="14"/>
  <c r="J608" i="3"/>
  <c r="AC112" i="14"/>
  <c r="I609" i="3"/>
  <c r="AB115" i="14"/>
  <c r="J612" i="3"/>
  <c r="AB10" i="15"/>
  <c r="J614" i="3"/>
  <c r="AB615"/>
  <c r="X615"/>
  <c r="AC615"/>
  <c r="Y615"/>
  <c r="Z615"/>
  <c r="AB12" i="15"/>
  <c r="J616" i="3"/>
  <c r="Y617"/>
  <c r="Z617"/>
  <c r="AB617"/>
  <c r="X617"/>
  <c r="AC617"/>
  <c r="AB14" i="15"/>
  <c r="J618" i="3"/>
  <c r="AB619"/>
  <c r="X619"/>
  <c r="AC619"/>
  <c r="Y619"/>
  <c r="Z619"/>
  <c r="AB16" i="15"/>
  <c r="J620" i="3"/>
  <c r="Y621"/>
  <c r="Z621"/>
  <c r="AB621"/>
  <c r="AC621"/>
  <c r="X621"/>
  <c r="AB18" i="15"/>
  <c r="J622" i="3"/>
  <c r="AB623"/>
  <c r="X623"/>
  <c r="AC623"/>
  <c r="Y623"/>
  <c r="Z623"/>
  <c r="AB20" i="15"/>
  <c r="J624" i="3"/>
  <c r="Y625"/>
  <c r="Z625"/>
  <c r="AB625"/>
  <c r="X625"/>
  <c r="AC625"/>
  <c r="AB22" i="15"/>
  <c r="J626" i="3"/>
  <c r="AC23" i="15"/>
  <c r="I627" i="3"/>
  <c r="AB24" i="15"/>
  <c r="AA24" s="1"/>
  <c r="J628" i="3"/>
  <c r="Y25" i="15"/>
  <c r="I629" i="3"/>
  <c r="AB26" i="15"/>
  <c r="J630" i="3"/>
  <c r="AC27" i="15"/>
  <c r="I631" i="3"/>
  <c r="AB28" i="15"/>
  <c r="AA28" s="1"/>
  <c r="J632" i="3"/>
  <c r="AC29" i="15"/>
  <c r="I633" i="3"/>
  <c r="X30" i="15"/>
  <c r="J634" i="3"/>
  <c r="AC31" i="15"/>
  <c r="I635" i="3"/>
  <c r="X32" i="15"/>
  <c r="J636" i="3"/>
  <c r="X34" i="15"/>
  <c r="J638" i="3"/>
  <c r="Y35" i="15"/>
  <c r="I639" i="3"/>
  <c r="X36" i="15"/>
  <c r="J640" i="3"/>
  <c r="AC40" i="15"/>
  <c r="I644" i="3"/>
  <c r="I377"/>
  <c r="AA566"/>
  <c r="AA528"/>
  <c r="AA309"/>
  <c r="M9" i="15"/>
  <c r="M613" i="3" s="1"/>
  <c r="Z11" i="15"/>
  <c r="L9"/>
  <c r="L613" i="3" s="1"/>
  <c r="AB11" i="15"/>
  <c r="X11"/>
  <c r="N9"/>
  <c r="N613" i="3" s="1"/>
  <c r="Z13" i="15"/>
  <c r="AB13"/>
  <c r="X13"/>
  <c r="Z15"/>
  <c r="AB15"/>
  <c r="X15"/>
  <c r="Z17"/>
  <c r="AB17"/>
  <c r="X17"/>
  <c r="Z19"/>
  <c r="AB19"/>
  <c r="X19"/>
  <c r="Z21"/>
  <c r="AB21"/>
  <c r="X21"/>
  <c r="Y21"/>
  <c r="Y11"/>
  <c r="Y13"/>
  <c r="Y15"/>
  <c r="Y17"/>
  <c r="Y19"/>
  <c r="K9"/>
  <c r="K613" i="3" s="1"/>
  <c r="AC11" i="15"/>
  <c r="AC13"/>
  <c r="AC15"/>
  <c r="AC17"/>
  <c r="AC19"/>
  <c r="AC21"/>
  <c r="X23"/>
  <c r="AB23"/>
  <c r="X25"/>
  <c r="AB25"/>
  <c r="X27"/>
  <c r="AB27"/>
  <c r="X29"/>
  <c r="AB29"/>
  <c r="X31"/>
  <c r="AB31"/>
  <c r="X33"/>
  <c r="AB33"/>
  <c r="X35"/>
  <c r="AB35"/>
  <c r="X37"/>
  <c r="AB37"/>
  <c r="Z38"/>
  <c r="X39"/>
  <c r="AB39"/>
  <c r="Z40"/>
  <c r="Y23"/>
  <c r="AC25"/>
  <c r="Y27"/>
  <c r="Y29"/>
  <c r="Y31"/>
  <c r="AC33"/>
  <c r="AC35"/>
  <c r="Y37"/>
  <c r="AC39"/>
  <c r="Z23"/>
  <c r="Z25"/>
  <c r="Z27"/>
  <c r="Z29"/>
  <c r="Z31"/>
  <c r="Z33"/>
  <c r="Z35"/>
  <c r="AB36"/>
  <c r="Z37"/>
  <c r="X38"/>
  <c r="AB38"/>
  <c r="Z39"/>
  <c r="X40"/>
  <c r="AB40"/>
  <c r="Y10"/>
  <c r="Y12"/>
  <c r="Y14"/>
  <c r="Y16"/>
  <c r="Y18"/>
  <c r="Y20"/>
  <c r="Y22"/>
  <c r="Y24"/>
  <c r="Y26"/>
  <c r="Y28"/>
  <c r="Y30"/>
  <c r="Y32"/>
  <c r="Y34"/>
  <c r="Y36"/>
  <c r="Y38"/>
  <c r="Y40"/>
  <c r="AB25" i="14"/>
  <c r="X25"/>
  <c r="AC25"/>
  <c r="K9"/>
  <c r="K506" i="3" s="1"/>
  <c r="M9" i="14"/>
  <c r="M506" i="3" s="1"/>
  <c r="AB11" i="14"/>
  <c r="X11"/>
  <c r="N9"/>
  <c r="N506" i="3" s="1"/>
  <c r="AC11" i="14"/>
  <c r="AB15"/>
  <c r="X15"/>
  <c r="AC15"/>
  <c r="AB19"/>
  <c r="X19"/>
  <c r="AC19"/>
  <c r="Z21"/>
  <c r="AB27"/>
  <c r="X27"/>
  <c r="AC27"/>
  <c r="AB31"/>
  <c r="X31"/>
  <c r="AC31"/>
  <c r="L9"/>
  <c r="L506" i="3" s="1"/>
  <c r="Y25" i="14"/>
  <c r="AB33"/>
  <c r="X33"/>
  <c r="AC33"/>
  <c r="AA48"/>
  <c r="J9"/>
  <c r="J506" i="3" s="1"/>
  <c r="AB21" i="14"/>
  <c r="X21"/>
  <c r="Q9"/>
  <c r="Q506" i="3" s="1"/>
  <c r="AB13" i="14"/>
  <c r="X13"/>
  <c r="AC13"/>
  <c r="AB17"/>
  <c r="X17"/>
  <c r="AC17"/>
  <c r="AB23"/>
  <c r="X23"/>
  <c r="AC23"/>
  <c r="Z25"/>
  <c r="AB29"/>
  <c r="X29"/>
  <c r="AC29"/>
  <c r="AB35"/>
  <c r="X35"/>
  <c r="Z35"/>
  <c r="Z37"/>
  <c r="AC37"/>
  <c r="Y37"/>
  <c r="AB37"/>
  <c r="X37"/>
  <c r="Z39"/>
  <c r="Z41"/>
  <c r="AB67"/>
  <c r="X67"/>
  <c r="AB71"/>
  <c r="X71"/>
  <c r="AA92"/>
  <c r="Z20"/>
  <c r="Z22"/>
  <c r="Z24"/>
  <c r="Z26"/>
  <c r="Z32"/>
  <c r="Z34"/>
  <c r="Z36"/>
  <c r="X39"/>
  <c r="AB39"/>
  <c r="AA39" s="1"/>
  <c r="X41"/>
  <c r="AB41"/>
  <c r="AA41" s="1"/>
  <c r="X43"/>
  <c r="AB43"/>
  <c r="AA43" s="1"/>
  <c r="X45"/>
  <c r="AB45"/>
  <c r="AA45" s="1"/>
  <c r="X47"/>
  <c r="AB47"/>
  <c r="AA47" s="1"/>
  <c r="X49"/>
  <c r="AB49"/>
  <c r="X51"/>
  <c r="AB51"/>
  <c r="Z53"/>
  <c r="Z55"/>
  <c r="AB57"/>
  <c r="X57"/>
  <c r="AC57"/>
  <c r="Y59"/>
  <c r="AB61"/>
  <c r="X61"/>
  <c r="AC61"/>
  <c r="Y63"/>
  <c r="AB65"/>
  <c r="X65"/>
  <c r="AC65"/>
  <c r="Y67"/>
  <c r="AB69"/>
  <c r="X69"/>
  <c r="AC69"/>
  <c r="Y71"/>
  <c r="AC73"/>
  <c r="AB73"/>
  <c r="X73"/>
  <c r="Y39"/>
  <c r="Y41"/>
  <c r="Y43"/>
  <c r="Y45"/>
  <c r="Y47"/>
  <c r="Y49"/>
  <c r="Y51"/>
  <c r="AA55"/>
  <c r="Z67"/>
  <c r="Z71"/>
  <c r="AB59"/>
  <c r="AA59" s="1"/>
  <c r="X59"/>
  <c r="AB63"/>
  <c r="AA63" s="1"/>
  <c r="X63"/>
  <c r="Y10"/>
  <c r="Y12"/>
  <c r="Y14"/>
  <c r="W14" s="1"/>
  <c r="Y16"/>
  <c r="Y18"/>
  <c r="Y20"/>
  <c r="Y22"/>
  <c r="Y24"/>
  <c r="Y26"/>
  <c r="W26" s="1"/>
  <c r="Y28"/>
  <c r="W28" s="1"/>
  <c r="Y30"/>
  <c r="Y32"/>
  <c r="Y34"/>
  <c r="Y36"/>
  <c r="Y38"/>
  <c r="Y40"/>
  <c r="Y42"/>
  <c r="Y44"/>
  <c r="Y46"/>
  <c r="Y48"/>
  <c r="Y50"/>
  <c r="Y52"/>
  <c r="Z57"/>
  <c r="Z61"/>
  <c r="Z65"/>
  <c r="Z69"/>
  <c r="AA90"/>
  <c r="Y54"/>
  <c r="Y56"/>
  <c r="Y58"/>
  <c r="Y60"/>
  <c r="Y62"/>
  <c r="Y64"/>
  <c r="Y66"/>
  <c r="Y68"/>
  <c r="Y70"/>
  <c r="Y72"/>
  <c r="Y74"/>
  <c r="Y76"/>
  <c r="Y78"/>
  <c r="Y80"/>
  <c r="Y82"/>
  <c r="Y84"/>
  <c r="Y86"/>
  <c r="Y88"/>
  <c r="Y90"/>
  <c r="Y92"/>
  <c r="Y94"/>
  <c r="Y96"/>
  <c r="Y98"/>
  <c r="Y100"/>
  <c r="Y102"/>
  <c r="Y104"/>
  <c r="Y106"/>
  <c r="Y108"/>
  <c r="Y110"/>
  <c r="Y112"/>
  <c r="Y114"/>
  <c r="Y75"/>
  <c r="Y77"/>
  <c r="Y79"/>
  <c r="Y81"/>
  <c r="Y83"/>
  <c r="Y85"/>
  <c r="Y87"/>
  <c r="Y89"/>
  <c r="Y91"/>
  <c r="W91" s="1"/>
  <c r="Y93"/>
  <c r="W93" s="1"/>
  <c r="Y95"/>
  <c r="Y97"/>
  <c r="Y99"/>
  <c r="Y101"/>
  <c r="Y103"/>
  <c r="Y105"/>
  <c r="Y107"/>
  <c r="Y109"/>
  <c r="Y111"/>
  <c r="Y113"/>
  <c r="Y115"/>
  <c r="Y10" i="13"/>
  <c r="N9"/>
  <c r="N503" i="3" s="1"/>
  <c r="L9" i="13"/>
  <c r="L503" i="3" s="1"/>
  <c r="X10" i="13"/>
  <c r="AB10"/>
  <c r="Z11"/>
  <c r="AC10"/>
  <c r="AC9" s="1"/>
  <c r="Z10"/>
  <c r="K9"/>
  <c r="K503" i="3" s="1"/>
  <c r="Y11" i="13"/>
  <c r="AB13" i="12"/>
  <c r="X13"/>
  <c r="AB17"/>
  <c r="X17"/>
  <c r="Z25"/>
  <c r="AB25"/>
  <c r="X25"/>
  <c r="Z33"/>
  <c r="AB33"/>
  <c r="AA33" s="1"/>
  <c r="X33"/>
  <c r="Z41"/>
  <c r="AB41"/>
  <c r="X41"/>
  <c r="Z43"/>
  <c r="AB43"/>
  <c r="X43"/>
  <c r="K9"/>
  <c r="K467" i="3" s="1"/>
  <c r="M9" i="12"/>
  <c r="M467" i="3" s="1"/>
  <c r="AB11" i="12"/>
  <c r="X11"/>
  <c r="N9"/>
  <c r="N467" i="3" s="1"/>
  <c r="AC11" i="12"/>
  <c r="Y13"/>
  <c r="AB15"/>
  <c r="X15"/>
  <c r="AC15"/>
  <c r="Y17"/>
  <c r="Z19"/>
  <c r="AB19"/>
  <c r="AA19" s="1"/>
  <c r="X19"/>
  <c r="AB27"/>
  <c r="X27"/>
  <c r="Z27"/>
  <c r="Z35"/>
  <c r="AB35"/>
  <c r="X35"/>
  <c r="AB23"/>
  <c r="X23"/>
  <c r="Z23"/>
  <c r="Z31"/>
  <c r="AB31"/>
  <c r="X31"/>
  <c r="Z39"/>
  <c r="AB39"/>
  <c r="X39"/>
  <c r="L9"/>
  <c r="L467" i="3" s="1"/>
  <c r="J9" i="12"/>
  <c r="J467" i="3" s="1"/>
  <c r="Z13" i="12"/>
  <c r="Z17"/>
  <c r="Z21"/>
  <c r="AB21"/>
  <c r="AA21" s="1"/>
  <c r="X21"/>
  <c r="AC23"/>
  <c r="Y25"/>
  <c r="Z29"/>
  <c r="AB29"/>
  <c r="X29"/>
  <c r="AC31"/>
  <c r="Y33"/>
  <c r="Z37"/>
  <c r="AB37"/>
  <c r="AA37" s="1"/>
  <c r="X37"/>
  <c r="AC39"/>
  <c r="Y41"/>
  <c r="Y43"/>
  <c r="Z42"/>
  <c r="Z44"/>
  <c r="Y10"/>
  <c r="Y12"/>
  <c r="Y14"/>
  <c r="Y16"/>
  <c r="Y18"/>
  <c r="Y20"/>
  <c r="Y22"/>
  <c r="Y24"/>
  <c r="Y26"/>
  <c r="Y28"/>
  <c r="Y30"/>
  <c r="Y32"/>
  <c r="Y34"/>
  <c r="Y36"/>
  <c r="Y38"/>
  <c r="Y40"/>
  <c r="Y42"/>
  <c r="Y44"/>
  <c r="AB10" i="11"/>
  <c r="X10"/>
  <c r="L9"/>
  <c r="L427" i="3" s="1"/>
  <c r="Q9" i="11"/>
  <c r="Q427" i="3" s="1"/>
  <c r="K9" i="11"/>
  <c r="K427" i="3" s="1"/>
  <c r="AC10" i="11"/>
  <c r="AB14"/>
  <c r="X14"/>
  <c r="AC14"/>
  <c r="AB18"/>
  <c r="X18"/>
  <c r="AC18"/>
  <c r="AB22"/>
  <c r="X22"/>
  <c r="AC22"/>
  <c r="AB26"/>
  <c r="X26"/>
  <c r="AC26"/>
  <c r="AB30"/>
  <c r="X30"/>
  <c r="AC30"/>
  <c r="AB34"/>
  <c r="X34"/>
  <c r="AC34"/>
  <c r="AB38"/>
  <c r="X38"/>
  <c r="AC38"/>
  <c r="AB42"/>
  <c r="X42"/>
  <c r="AC42"/>
  <c r="AB48"/>
  <c r="X48"/>
  <c r="Z48"/>
  <c r="M9"/>
  <c r="M427" i="3" s="1"/>
  <c r="N9" i="11"/>
  <c r="N427" i="3" s="1"/>
  <c r="Y10" i="11"/>
  <c r="AB12"/>
  <c r="X12"/>
  <c r="AC12"/>
  <c r="Y14"/>
  <c r="AB16"/>
  <c r="X16"/>
  <c r="AC16"/>
  <c r="Y18"/>
  <c r="AB20"/>
  <c r="X20"/>
  <c r="AC20"/>
  <c r="Y22"/>
  <c r="AB24"/>
  <c r="X24"/>
  <c r="AC24"/>
  <c r="Y26"/>
  <c r="AB28"/>
  <c r="X28"/>
  <c r="AC28"/>
  <c r="Y30"/>
  <c r="AB32"/>
  <c r="X32"/>
  <c r="AC32"/>
  <c r="Y34"/>
  <c r="AB36"/>
  <c r="X36"/>
  <c r="AC36"/>
  <c r="Y38"/>
  <c r="AB40"/>
  <c r="X40"/>
  <c r="AC40"/>
  <c r="Y42"/>
  <c r="AB44"/>
  <c r="X44"/>
  <c r="Z44"/>
  <c r="Y48"/>
  <c r="Z10"/>
  <c r="Z14"/>
  <c r="Z18"/>
  <c r="Z22"/>
  <c r="Z26"/>
  <c r="Z30"/>
  <c r="Z34"/>
  <c r="Z38"/>
  <c r="Z42"/>
  <c r="AB46"/>
  <c r="AA46" s="1"/>
  <c r="X46"/>
  <c r="Z46"/>
  <c r="AC48"/>
  <c r="Y11"/>
  <c r="Y13"/>
  <c r="Y15"/>
  <c r="Y17"/>
  <c r="Y19"/>
  <c r="Y21"/>
  <c r="Y23"/>
  <c r="Y25"/>
  <c r="Y27"/>
  <c r="Y29"/>
  <c r="Y31"/>
  <c r="Y33"/>
  <c r="Y35"/>
  <c r="Y37"/>
  <c r="Y39"/>
  <c r="Y41"/>
  <c r="Y43"/>
  <c r="Y45"/>
  <c r="Y47"/>
  <c r="L9" i="10"/>
  <c r="L381" i="3" s="1"/>
  <c r="X10" i="10"/>
  <c r="AB10"/>
  <c r="Z11"/>
  <c r="X12"/>
  <c r="AB12"/>
  <c r="X13"/>
  <c r="AA48"/>
  <c r="AA25"/>
  <c r="M9"/>
  <c r="M381" i="3" s="1"/>
  <c r="Y10" i="10"/>
  <c r="AC10"/>
  <c r="Y12"/>
  <c r="N9"/>
  <c r="N381" i="3" s="1"/>
  <c r="X11" i="10"/>
  <c r="Z12"/>
  <c r="Z13"/>
  <c r="Y15"/>
  <c r="Y17"/>
  <c r="Y19"/>
  <c r="Y21"/>
  <c r="Y23"/>
  <c r="Y25"/>
  <c r="Y27"/>
  <c r="Y29"/>
  <c r="Y31"/>
  <c r="Y33"/>
  <c r="Y35"/>
  <c r="Y37"/>
  <c r="Y39"/>
  <c r="Y41"/>
  <c r="Y43"/>
  <c r="Y45"/>
  <c r="Y47"/>
  <c r="Y49"/>
  <c r="Y51"/>
  <c r="Y53"/>
  <c r="Y14"/>
  <c r="Y16"/>
  <c r="Y18"/>
  <c r="Y20"/>
  <c r="Y22"/>
  <c r="Y24"/>
  <c r="Y26"/>
  <c r="Y28"/>
  <c r="Y30"/>
  <c r="Y32"/>
  <c r="Y34"/>
  <c r="Y36"/>
  <c r="Y38"/>
  <c r="Y40"/>
  <c r="Y42"/>
  <c r="Y44"/>
  <c r="W44" s="1"/>
  <c r="Y46"/>
  <c r="Y48"/>
  <c r="Y50"/>
  <c r="Y52"/>
  <c r="Y54"/>
  <c r="AA22" i="9"/>
  <c r="AB59"/>
  <c r="X59"/>
  <c r="Z59"/>
  <c r="Y59"/>
  <c r="AC59"/>
  <c r="J9"/>
  <c r="J259" i="3" s="1"/>
  <c r="H9" i="9"/>
  <c r="H259" i="3" s="1"/>
  <c r="N9" i="9"/>
  <c r="N259" i="3" s="1"/>
  <c r="T9" i="9"/>
  <c r="T259" i="3" s="1"/>
  <c r="AB51" i="9"/>
  <c r="X51"/>
  <c r="Y51"/>
  <c r="K9"/>
  <c r="K259" i="3" s="1"/>
  <c r="AC51" i="9"/>
  <c r="Q9"/>
  <c r="Q259" i="3" s="1"/>
  <c r="Z52" i="9"/>
  <c r="AC52"/>
  <c r="X52"/>
  <c r="AB52"/>
  <c r="AB55"/>
  <c r="X55"/>
  <c r="Z55"/>
  <c r="Y55"/>
  <c r="AC55"/>
  <c r="M9"/>
  <c r="M259" i="3" s="1"/>
  <c r="Z70" i="9"/>
  <c r="AB70"/>
  <c r="X70"/>
  <c r="Y19"/>
  <c r="AC19"/>
  <c r="AA19" s="1"/>
  <c r="Y21"/>
  <c r="AC21"/>
  <c r="AA21" s="1"/>
  <c r="Y23"/>
  <c r="AC23"/>
  <c r="AA23" s="1"/>
  <c r="Y25"/>
  <c r="AC25"/>
  <c r="Y27"/>
  <c r="AC27"/>
  <c r="Y29"/>
  <c r="AC29"/>
  <c r="Y31"/>
  <c r="AC31"/>
  <c r="Y33"/>
  <c r="AC33"/>
  <c r="Y35"/>
  <c r="AC35"/>
  <c r="Y37"/>
  <c r="AC37"/>
  <c r="Y39"/>
  <c r="AC39"/>
  <c r="Y41"/>
  <c r="AC41"/>
  <c r="Y43"/>
  <c r="AC43"/>
  <c r="Y45"/>
  <c r="AC45"/>
  <c r="AA45" s="1"/>
  <c r="Y47"/>
  <c r="AC47"/>
  <c r="Y49"/>
  <c r="AC49"/>
  <c r="AB53"/>
  <c r="X53"/>
  <c r="Z53"/>
  <c r="Z54"/>
  <c r="AB54"/>
  <c r="X54"/>
  <c r="Z58"/>
  <c r="AB58"/>
  <c r="X58"/>
  <c r="Z66"/>
  <c r="AB66"/>
  <c r="X66"/>
  <c r="Z74"/>
  <c r="AB74"/>
  <c r="X74"/>
  <c r="AC13"/>
  <c r="AA13" s="1"/>
  <c r="Z13"/>
  <c r="AB44"/>
  <c r="X46"/>
  <c r="AB46"/>
  <c r="X48"/>
  <c r="AB48"/>
  <c r="X50"/>
  <c r="AC50"/>
  <c r="AC54"/>
  <c r="AB57"/>
  <c r="X57"/>
  <c r="Z57"/>
  <c r="AC58"/>
  <c r="AC61"/>
  <c r="AB61"/>
  <c r="X61"/>
  <c r="Z61"/>
  <c r="Z64"/>
  <c r="AB64"/>
  <c r="AA64" s="1"/>
  <c r="X64"/>
  <c r="Y66"/>
  <c r="Z68"/>
  <c r="AB68"/>
  <c r="AA68" s="1"/>
  <c r="X68"/>
  <c r="Y70"/>
  <c r="Z72"/>
  <c r="AB72"/>
  <c r="X72"/>
  <c r="Y74"/>
  <c r="Z76"/>
  <c r="AB76"/>
  <c r="X76"/>
  <c r="Z80"/>
  <c r="AB80"/>
  <c r="X80"/>
  <c r="Z84"/>
  <c r="AB84"/>
  <c r="AA84" s="1"/>
  <c r="X84"/>
  <c r="AB88"/>
  <c r="Z88"/>
  <c r="AC88"/>
  <c r="X88"/>
  <c r="Z62"/>
  <c r="AB62"/>
  <c r="X62"/>
  <c r="Z78"/>
  <c r="AB78"/>
  <c r="X78"/>
  <c r="Z82"/>
  <c r="AB82"/>
  <c r="X82"/>
  <c r="Z86"/>
  <c r="AB86"/>
  <c r="X86"/>
  <c r="L9"/>
  <c r="L259" i="3" s="1"/>
  <c r="Z11" i="9"/>
  <c r="Y10"/>
  <c r="Y12"/>
  <c r="Y14"/>
  <c r="Y16"/>
  <c r="Y18"/>
  <c r="Y20"/>
  <c r="Y22"/>
  <c r="Y24"/>
  <c r="Y26"/>
  <c r="Y28"/>
  <c r="Y30"/>
  <c r="Y32"/>
  <c r="Y34"/>
  <c r="Y36"/>
  <c r="Y38"/>
  <c r="Y40"/>
  <c r="Y42"/>
  <c r="Y44"/>
  <c r="Y46"/>
  <c r="Y48"/>
  <c r="Y50"/>
  <c r="AC53"/>
  <c r="Z56"/>
  <c r="AB56"/>
  <c r="AA56" s="1"/>
  <c r="X56"/>
  <c r="Z60"/>
  <c r="AB60"/>
  <c r="AA60" s="1"/>
  <c r="X60"/>
  <c r="AC62"/>
  <c r="AC66"/>
  <c r="AC70"/>
  <c r="AC74"/>
  <c r="AC78"/>
  <c r="AC82"/>
  <c r="AC86"/>
  <c r="Z63"/>
  <c r="Z65"/>
  <c r="Z67"/>
  <c r="Z69"/>
  <c r="Z71"/>
  <c r="Z73"/>
  <c r="Z75"/>
  <c r="Z77"/>
  <c r="Z79"/>
  <c r="Z81"/>
  <c r="Z83"/>
  <c r="Z85"/>
  <c r="Z87"/>
  <c r="X90"/>
  <c r="AC90"/>
  <c r="AA90" s="1"/>
  <c r="X92"/>
  <c r="AC92"/>
  <c r="X94"/>
  <c r="AA112"/>
  <c r="AA121"/>
  <c r="X63"/>
  <c r="AB63"/>
  <c r="X65"/>
  <c r="AB65"/>
  <c r="X67"/>
  <c r="AB67"/>
  <c r="X69"/>
  <c r="AB69"/>
  <c r="AA69" s="1"/>
  <c r="X71"/>
  <c r="AB71"/>
  <c r="X73"/>
  <c r="AB73"/>
  <c r="AA73" s="1"/>
  <c r="X75"/>
  <c r="AB75"/>
  <c r="X77"/>
  <c r="AB77"/>
  <c r="AA77" s="1"/>
  <c r="X79"/>
  <c r="AB79"/>
  <c r="X81"/>
  <c r="AB81"/>
  <c r="X83"/>
  <c r="AB83"/>
  <c r="X85"/>
  <c r="AB85"/>
  <c r="AA85" s="1"/>
  <c r="X87"/>
  <c r="AB87"/>
  <c r="Z94"/>
  <c r="AA117"/>
  <c r="Y63"/>
  <c r="Y65"/>
  <c r="Y67"/>
  <c r="Y69"/>
  <c r="Y71"/>
  <c r="Y73"/>
  <c r="Y75"/>
  <c r="Y77"/>
  <c r="Y79"/>
  <c r="Y81"/>
  <c r="Y83"/>
  <c r="Y85"/>
  <c r="Y87"/>
  <c r="Y89"/>
  <c r="Y91"/>
  <c r="Y93"/>
  <c r="Y95"/>
  <c r="Y97"/>
  <c r="Y99"/>
  <c r="Y101"/>
  <c r="Y103"/>
  <c r="Y105"/>
  <c r="Y107"/>
  <c r="Y109"/>
  <c r="Y111"/>
  <c r="Y113"/>
  <c r="Y115"/>
  <c r="Y117"/>
  <c r="Y119"/>
  <c r="Y121"/>
  <c r="Y123"/>
  <c r="Y125"/>
  <c r="Y127"/>
  <c r="Y129"/>
  <c r="AB124"/>
  <c r="AB126"/>
  <c r="X128"/>
  <c r="AB128"/>
  <c r="X130"/>
  <c r="AB130"/>
  <c r="AA130" s="1"/>
  <c r="Y96"/>
  <c r="Y98"/>
  <c r="Y100"/>
  <c r="Y102"/>
  <c r="Y104"/>
  <c r="Y106"/>
  <c r="Y108"/>
  <c r="Y110"/>
  <c r="Y112"/>
  <c r="Y114"/>
  <c r="Y116"/>
  <c r="Y118"/>
  <c r="Y120"/>
  <c r="Y122"/>
  <c r="Y124"/>
  <c r="Y126"/>
  <c r="Y128"/>
  <c r="Y130"/>
  <c r="AA558" i="3" l="1"/>
  <c r="AA564"/>
  <c r="AA475"/>
  <c r="AA570"/>
  <c r="W570" s="1"/>
  <c r="AA554"/>
  <c r="AA508"/>
  <c r="W508" s="1"/>
  <c r="AA460"/>
  <c r="AA320"/>
  <c r="AA318"/>
  <c r="W318" s="1"/>
  <c r="AA38" i="15"/>
  <c r="AA18"/>
  <c r="AA10"/>
  <c r="AA37"/>
  <c r="W37" s="1"/>
  <c r="AA26"/>
  <c r="W26" s="1"/>
  <c r="AA22"/>
  <c r="AA14"/>
  <c r="W14" s="1"/>
  <c r="AA82" i="14"/>
  <c r="W82" s="1"/>
  <c r="AA46"/>
  <c r="AA97"/>
  <c r="AA44"/>
  <c r="W94"/>
  <c r="W16"/>
  <c r="AA71"/>
  <c r="AA35"/>
  <c r="AA74"/>
  <c r="W74" s="1"/>
  <c r="AA105"/>
  <c r="AA115"/>
  <c r="W115" s="1"/>
  <c r="AA111"/>
  <c r="W111" s="1"/>
  <c r="AA107"/>
  <c r="W107" s="1"/>
  <c r="AA103"/>
  <c r="AA113"/>
  <c r="AA86"/>
  <c r="W86" s="1"/>
  <c r="AA625" i="3"/>
  <c r="W625" s="1"/>
  <c r="AA617"/>
  <c r="W617" s="1"/>
  <c r="AA621"/>
  <c r="AA21" i="14"/>
  <c r="W21" s="1"/>
  <c r="AA524" i="3"/>
  <c r="AA100" i="14"/>
  <c r="W100" s="1"/>
  <c r="AA99"/>
  <c r="AA50"/>
  <c r="W50" s="1"/>
  <c r="AA42"/>
  <c r="W42" s="1"/>
  <c r="AA10"/>
  <c r="W10" s="1"/>
  <c r="AA84"/>
  <c r="AA534" i="3"/>
  <c r="W534" s="1"/>
  <c r="W81" i="14"/>
  <c r="W106"/>
  <c r="W46"/>
  <c r="W38"/>
  <c r="AA98"/>
  <c r="AA72"/>
  <c r="W72" s="1"/>
  <c r="AA68"/>
  <c r="AA64"/>
  <c r="W64" s="1"/>
  <c r="W109"/>
  <c r="W101"/>
  <c r="W77"/>
  <c r="W102"/>
  <c r="AA67"/>
  <c r="AA12"/>
  <c r="W12" s="1"/>
  <c r="AA52"/>
  <c r="AA41" i="12"/>
  <c r="AA43"/>
  <c r="AA35"/>
  <c r="W35" s="1"/>
  <c r="AA516" i="3"/>
  <c r="W516" s="1"/>
  <c r="AA522"/>
  <c r="W522" s="1"/>
  <c r="AA25" i="12"/>
  <c r="W25" s="1"/>
  <c r="AA28"/>
  <c r="W28" s="1"/>
  <c r="AA29"/>
  <c r="W29" s="1"/>
  <c r="AA26"/>
  <c r="W26" s="1"/>
  <c r="W27" i="11"/>
  <c r="W460" i="3"/>
  <c r="AA436"/>
  <c r="W436" s="1"/>
  <c r="AA440"/>
  <c r="W440" s="1"/>
  <c r="AA428"/>
  <c r="AA43" i="11"/>
  <c r="AA45"/>
  <c r="W45" s="1"/>
  <c r="W29"/>
  <c r="W21"/>
  <c r="AA44"/>
  <c r="W37"/>
  <c r="AA448" i="3"/>
  <c r="W448" s="1"/>
  <c r="AA34" i="10"/>
  <c r="AA53"/>
  <c r="AA33"/>
  <c r="AA22"/>
  <c r="AA14"/>
  <c r="AA43"/>
  <c r="AA444" i="3"/>
  <c r="W444" s="1"/>
  <c r="AA38" i="10"/>
  <c r="W38" s="1"/>
  <c r="AA432" i="3"/>
  <c r="W432" s="1"/>
  <c r="AA452"/>
  <c r="W452" s="1"/>
  <c r="AA456"/>
  <c r="W456" s="1"/>
  <c r="AA54" i="10"/>
  <c r="W54" s="1"/>
  <c r="AA40"/>
  <c r="W40" s="1"/>
  <c r="AA47"/>
  <c r="AA23"/>
  <c r="W23" s="1"/>
  <c r="AA32"/>
  <c r="W32" s="1"/>
  <c r="AA283" i="3"/>
  <c r="W283" s="1"/>
  <c r="AA26" i="9"/>
  <c r="AA18"/>
  <c r="AA14"/>
  <c r="AA129"/>
  <c r="AA115"/>
  <c r="AA110"/>
  <c r="AA108"/>
  <c r="AA106"/>
  <c r="AA104"/>
  <c r="AA102"/>
  <c r="AA100"/>
  <c r="AA98"/>
  <c r="W98" s="1"/>
  <c r="AA125"/>
  <c r="AA38"/>
  <c r="AA50"/>
  <c r="AA49"/>
  <c r="W49" s="1"/>
  <c r="AA41"/>
  <c r="AA25"/>
  <c r="AA128"/>
  <c r="AA57"/>
  <c r="W57" s="1"/>
  <c r="AA48"/>
  <c r="AA47"/>
  <c r="AA27"/>
  <c r="AA307" i="3"/>
  <c r="W118" i="9"/>
  <c r="AA126"/>
  <c r="W126" s="1"/>
  <c r="AA76"/>
  <c r="AA324" i="3"/>
  <c r="W324" s="1"/>
  <c r="AA43" i="9"/>
  <c r="AA39"/>
  <c r="AA31"/>
  <c r="AC275" i="3"/>
  <c r="AA275" s="1"/>
  <c r="AA80" i="9"/>
  <c r="AA30"/>
  <c r="W30" s="1"/>
  <c r="AA114"/>
  <c r="X275" i="3"/>
  <c r="AA81" i="9"/>
  <c r="AA65"/>
  <c r="W65" s="1"/>
  <c r="W114"/>
  <c r="W105"/>
  <c r="AA37"/>
  <c r="Y275" i="3"/>
  <c r="AA87" i="9"/>
  <c r="W87" s="1"/>
  <c r="AA71"/>
  <c r="W71" s="1"/>
  <c r="AA42"/>
  <c r="AA10"/>
  <c r="AA32"/>
  <c r="AA24"/>
  <c r="W24" s="1"/>
  <c r="Z275" i="3"/>
  <c r="AA305"/>
  <c r="W305" s="1"/>
  <c r="W558"/>
  <c r="W17" i="9"/>
  <c r="AA35" i="10"/>
  <c r="W35" s="1"/>
  <c r="AA615" i="3"/>
  <c r="W615" s="1"/>
  <c r="AA60" i="14"/>
  <c r="W60" s="1"/>
  <c r="AA473" i="3"/>
  <c r="W473" s="1"/>
  <c r="AA52" i="10"/>
  <c r="W52" s="1"/>
  <c r="AA45"/>
  <c r="W45" s="1"/>
  <c r="AA29"/>
  <c r="W29" s="1"/>
  <c r="AA17"/>
  <c r="W17" s="1"/>
  <c r="AA469" i="3"/>
  <c r="AA49" i="10"/>
  <c r="W49" s="1"/>
  <c r="AA31"/>
  <c r="W31" s="1"/>
  <c r="AA501" i="3"/>
  <c r="W501" s="1"/>
  <c r="AA471"/>
  <c r="W471" s="1"/>
  <c r="AA41" i="10"/>
  <c r="AA42"/>
  <c r="W42" s="1"/>
  <c r="W36" i="9"/>
  <c r="AA31" i="15"/>
  <c r="AA27"/>
  <c r="W27" s="1"/>
  <c r="AA23"/>
  <c r="W23" s="1"/>
  <c r="AA110" i="14"/>
  <c r="W110" s="1"/>
  <c r="W125" i="9"/>
  <c r="W109"/>
  <c r="W101"/>
  <c r="AA21" i="10"/>
  <c r="W21" s="1"/>
  <c r="W48"/>
  <c r="W33"/>
  <c r="AA37"/>
  <c r="W37" s="1"/>
  <c r="AA27"/>
  <c r="W27" s="1"/>
  <c r="AA19"/>
  <c r="AA15"/>
  <c r="W15" s="1"/>
  <c r="AA39"/>
  <c r="W39" s="1"/>
  <c r="AA51"/>
  <c r="W51" s="1"/>
  <c r="AA46"/>
  <c r="AA30"/>
  <c r="AA28"/>
  <c r="W28" s="1"/>
  <c r="AA26"/>
  <c r="W26" s="1"/>
  <c r="AA24"/>
  <c r="W24" s="1"/>
  <c r="AA20"/>
  <c r="W20" s="1"/>
  <c r="AA18"/>
  <c r="W18" s="1"/>
  <c r="AA16"/>
  <c r="W16" s="1"/>
  <c r="W43" i="11"/>
  <c r="W11"/>
  <c r="W33"/>
  <c r="W25"/>
  <c r="W47"/>
  <c r="W23"/>
  <c r="W36" i="12"/>
  <c r="W20"/>
  <c r="AA491" i="3"/>
  <c r="W491" s="1"/>
  <c r="AA24" i="12"/>
  <c r="AA22"/>
  <c r="W22" s="1"/>
  <c r="AA14"/>
  <c r="W14" s="1"/>
  <c r="W24"/>
  <c r="W16"/>
  <c r="W475" i="3"/>
  <c r="AA485"/>
  <c r="W485" s="1"/>
  <c r="AA10" i="12"/>
  <c r="W10" s="1"/>
  <c r="AA27"/>
  <c r="W27" s="1"/>
  <c r="AA17"/>
  <c r="W469" i="3"/>
  <c r="AA13" i="12"/>
  <c r="W13" s="1"/>
  <c r="W99" i="14"/>
  <c r="W83"/>
  <c r="W54"/>
  <c r="W52"/>
  <c r="AA51"/>
  <c r="W564" i="3"/>
  <c r="W566"/>
  <c r="AA88" i="14"/>
  <c r="W88" s="1"/>
  <c r="W113"/>
  <c r="W105"/>
  <c r="W68"/>
  <c r="W18"/>
  <c r="W528" i="3"/>
  <c r="W554"/>
  <c r="AA87" i="14"/>
  <c r="W87" s="1"/>
  <c r="AA20"/>
  <c r="W20" s="1"/>
  <c r="AA36"/>
  <c r="W36" s="1"/>
  <c r="W103"/>
  <c r="W80"/>
  <c r="W48"/>
  <c r="W32"/>
  <c r="W24"/>
  <c r="W55"/>
  <c r="AA49"/>
  <c r="W49" s="1"/>
  <c r="AA33"/>
  <c r="AA27"/>
  <c r="W27" s="1"/>
  <c r="AA19"/>
  <c r="W19" s="1"/>
  <c r="AA114"/>
  <c r="W114" s="1"/>
  <c r="W621" i="3"/>
  <c r="AA36" i="15"/>
  <c r="W36" s="1"/>
  <c r="AB637" i="3"/>
  <c r="AA637" s="1"/>
  <c r="W637" s="1"/>
  <c r="W22" i="10"/>
  <c r="W36"/>
  <c r="AC9"/>
  <c r="AA12"/>
  <c r="W12" s="1"/>
  <c r="W53"/>
  <c r="W50"/>
  <c r="W19"/>
  <c r="W42" i="9"/>
  <c r="W26"/>
  <c r="W18"/>
  <c r="AA33"/>
  <c r="W33" s="1"/>
  <c r="Y347" i="3"/>
  <c r="X291"/>
  <c r="W116" i="9"/>
  <c r="W115"/>
  <c r="AA83"/>
  <c r="W83" s="1"/>
  <c r="AA67"/>
  <c r="AA63"/>
  <c r="W32"/>
  <c r="W309" i="3"/>
  <c r="Z323"/>
  <c r="Y331"/>
  <c r="W110" i="9"/>
  <c r="W112"/>
  <c r="W104"/>
  <c r="W96"/>
  <c r="W127"/>
  <c r="W119"/>
  <c r="AB323" i="3"/>
  <c r="AB315"/>
  <c r="W90" i="14"/>
  <c r="AA316" i="3"/>
  <c r="W316" s="1"/>
  <c r="AA311"/>
  <c r="W311" s="1"/>
  <c r="AA34" i="9"/>
  <c r="W34" s="1"/>
  <c r="AA19" i="15"/>
  <c r="W19" s="1"/>
  <c r="AA111" i="9"/>
  <c r="W111" s="1"/>
  <c r="AA107"/>
  <c r="W107" s="1"/>
  <c r="AA103"/>
  <c r="AA99"/>
  <c r="W99" s="1"/>
  <c r="AA95"/>
  <c r="W95" s="1"/>
  <c r="AA113"/>
  <c r="W113" s="1"/>
  <c r="AA326" i="3"/>
  <c r="W326" s="1"/>
  <c r="W320"/>
  <c r="AA261"/>
  <c r="W261" s="1"/>
  <c r="W41" i="10"/>
  <c r="W25"/>
  <c r="W92" i="14"/>
  <c r="W84"/>
  <c r="W28" i="15"/>
  <c r="AA568" i="3"/>
  <c r="W568" s="1"/>
  <c r="AA334"/>
  <c r="W334" s="1"/>
  <c r="AA123" i="9"/>
  <c r="AA120"/>
  <c r="W120" s="1"/>
  <c r="W121"/>
  <c r="W97"/>
  <c r="W89"/>
  <c r="AA29"/>
  <c r="W29" s="1"/>
  <c r="Z347" i="3"/>
  <c r="AB347"/>
  <c r="X323"/>
  <c r="AC291"/>
  <c r="AA291" s="1"/>
  <c r="AA28" i="9"/>
  <c r="W28" s="1"/>
  <c r="AA20"/>
  <c r="W20" s="1"/>
  <c r="Z331" i="3"/>
  <c r="AB331"/>
  <c r="Z315"/>
  <c r="W103" i="9"/>
  <c r="W102"/>
  <c r="W117"/>
  <c r="AA75"/>
  <c r="W75" s="1"/>
  <c r="W40"/>
  <c r="W16"/>
  <c r="AA46"/>
  <c r="W46" s="1"/>
  <c r="AA35"/>
  <c r="W307" i="3"/>
  <c r="AC347"/>
  <c r="Y323"/>
  <c r="Y291"/>
  <c r="AC331"/>
  <c r="AC315"/>
  <c r="W93" i="9"/>
  <c r="AA79"/>
  <c r="W79" s="1"/>
  <c r="AA92"/>
  <c r="W108"/>
  <c r="W100"/>
  <c r="AA124"/>
  <c r="W124" s="1"/>
  <c r="W123"/>
  <c r="W91"/>
  <c r="W38"/>
  <c r="W22"/>
  <c r="AA72"/>
  <c r="Z291" i="3"/>
  <c r="AA122" i="9"/>
  <c r="W122" s="1"/>
  <c r="AA12"/>
  <c r="W12" s="1"/>
  <c r="W60"/>
  <c r="AA562" i="3"/>
  <c r="W562" s="1"/>
  <c r="AA62" i="14"/>
  <c r="W62" s="1"/>
  <c r="AA38" i="12"/>
  <c r="W38" s="1"/>
  <c r="AA39" i="11"/>
  <c r="W39" s="1"/>
  <c r="W30" i="15"/>
  <c r="AA623" i="3"/>
  <c r="W623" s="1"/>
  <c r="AA466"/>
  <c r="W466" s="1"/>
  <c r="AA31" i="11"/>
  <c r="W31" s="1"/>
  <c r="AA487" i="3"/>
  <c r="W487" s="1"/>
  <c r="AA35" i="11"/>
  <c r="AA13"/>
  <c r="W13" s="1"/>
  <c r="AA70" i="14"/>
  <c r="W70" s="1"/>
  <c r="AA58"/>
  <c r="W58" s="1"/>
  <c r="AA40"/>
  <c r="W40" s="1"/>
  <c r="W129" i="9"/>
  <c r="W41"/>
  <c r="W25"/>
  <c r="AA52"/>
  <c r="W52" s="1"/>
  <c r="W46" i="10"/>
  <c r="W30"/>
  <c r="W14"/>
  <c r="W47"/>
  <c r="W35" i="11"/>
  <c r="W44"/>
  <c r="AA15" i="12"/>
  <c r="W15" s="1"/>
  <c r="W43"/>
  <c r="W44" i="14"/>
  <c r="AA86" i="9"/>
  <c r="W34" i="10"/>
  <c r="Z9"/>
  <c r="W37" i="12"/>
  <c r="AA11"/>
  <c r="W11" s="1"/>
  <c r="W78" i="14"/>
  <c r="AA15"/>
  <c r="W15" s="1"/>
  <c r="AA619" i="3"/>
  <c r="W619" s="1"/>
  <c r="W106" i="9"/>
  <c r="AA78"/>
  <c r="W78" s="1"/>
  <c r="AA66"/>
  <c r="W43" i="10"/>
  <c r="AA42" i="11"/>
  <c r="W42" s="1"/>
  <c r="AA26"/>
  <c r="W26" s="1"/>
  <c r="W84" i="9"/>
  <c r="AA54"/>
  <c r="AA53"/>
  <c r="W53" s="1"/>
  <c r="W35"/>
  <c r="W31"/>
  <c r="Z9" i="12"/>
  <c r="W97" i="14"/>
  <c r="W98"/>
  <c r="Z9"/>
  <c r="W130" i="9"/>
  <c r="W85"/>
  <c r="W81"/>
  <c r="W77"/>
  <c r="W73"/>
  <c r="W69"/>
  <c r="Z9"/>
  <c r="W45"/>
  <c r="W37"/>
  <c r="W21"/>
  <c r="Z9" i="15"/>
  <c r="Y592" i="3"/>
  <c r="Z592"/>
  <c r="AB592"/>
  <c r="X592"/>
  <c r="AC592"/>
  <c r="Z569"/>
  <c r="AB569"/>
  <c r="X569"/>
  <c r="AC569"/>
  <c r="Y569"/>
  <c r="Z565"/>
  <c r="AB565"/>
  <c r="X565"/>
  <c r="AC565"/>
  <c r="Y565"/>
  <c r="Z561"/>
  <c r="AB561"/>
  <c r="X561"/>
  <c r="AC561"/>
  <c r="Y561"/>
  <c r="AB443"/>
  <c r="Y443"/>
  <c r="Z443"/>
  <c r="X443"/>
  <c r="AC443"/>
  <c r="Z417"/>
  <c r="AB417"/>
  <c r="X417"/>
  <c r="AC417"/>
  <c r="Y417"/>
  <c r="Y414"/>
  <c r="Z414"/>
  <c r="AB414"/>
  <c r="AC414"/>
  <c r="X414"/>
  <c r="Z401"/>
  <c r="AB401"/>
  <c r="X401"/>
  <c r="AC401"/>
  <c r="Y401"/>
  <c r="Z393"/>
  <c r="AB393"/>
  <c r="X393"/>
  <c r="AC393"/>
  <c r="Y393"/>
  <c r="X374"/>
  <c r="AC374"/>
  <c r="Y374"/>
  <c r="Z374"/>
  <c r="AB374"/>
  <c r="Y357"/>
  <c r="Z357"/>
  <c r="AB357"/>
  <c r="AC357"/>
  <c r="X357"/>
  <c r="Z344"/>
  <c r="AB344"/>
  <c r="X344"/>
  <c r="AC344"/>
  <c r="Y344"/>
  <c r="Y325"/>
  <c r="Z325"/>
  <c r="AB325"/>
  <c r="AC325"/>
  <c r="X325"/>
  <c r="AB351"/>
  <c r="X351"/>
  <c r="AC351"/>
  <c r="Y351"/>
  <c r="Z351"/>
  <c r="Z319"/>
  <c r="X319"/>
  <c r="Y319"/>
  <c r="AB319"/>
  <c r="AC319"/>
  <c r="AB271"/>
  <c r="Y271"/>
  <c r="Z271"/>
  <c r="AC271"/>
  <c r="X271"/>
  <c r="X597"/>
  <c r="AC597"/>
  <c r="Y597"/>
  <c r="Z597"/>
  <c r="AB597"/>
  <c r="Z591"/>
  <c r="AB591"/>
  <c r="X591"/>
  <c r="AC591"/>
  <c r="Y591"/>
  <c r="Y588"/>
  <c r="Z588"/>
  <c r="AB588"/>
  <c r="AC588"/>
  <c r="X588"/>
  <c r="X547"/>
  <c r="AC547"/>
  <c r="Y547"/>
  <c r="Z547"/>
  <c r="AB547"/>
  <c r="AB536"/>
  <c r="Y536"/>
  <c r="X536"/>
  <c r="Z536"/>
  <c r="AC536"/>
  <c r="X527"/>
  <c r="AC527"/>
  <c r="Z527"/>
  <c r="Y527"/>
  <c r="AB527"/>
  <c r="X523"/>
  <c r="AC523"/>
  <c r="Z523"/>
  <c r="Y523"/>
  <c r="AB523"/>
  <c r="AB520"/>
  <c r="Y520"/>
  <c r="X520"/>
  <c r="Z520"/>
  <c r="AC520"/>
  <c r="X509"/>
  <c r="AC509"/>
  <c r="Z509"/>
  <c r="Y509"/>
  <c r="AB509"/>
  <c r="AB492"/>
  <c r="Y492"/>
  <c r="Z492"/>
  <c r="X492"/>
  <c r="AC492"/>
  <c r="AB447"/>
  <c r="Y447"/>
  <c r="Z447"/>
  <c r="X447"/>
  <c r="AC447"/>
  <c r="X403"/>
  <c r="AC403"/>
  <c r="Y403"/>
  <c r="Z403"/>
  <c r="AB403"/>
  <c r="AB363"/>
  <c r="X363"/>
  <c r="AC363"/>
  <c r="Y363"/>
  <c r="Z363"/>
  <c r="Z336"/>
  <c r="AB336"/>
  <c r="X336"/>
  <c r="AC336"/>
  <c r="Y336"/>
  <c r="X312"/>
  <c r="AC312"/>
  <c r="Z312"/>
  <c r="AB312"/>
  <c r="Y312"/>
  <c r="Z306"/>
  <c r="X306"/>
  <c r="Y306"/>
  <c r="AC306"/>
  <c r="AB306"/>
  <c r="Z296"/>
  <c r="X296"/>
  <c r="AC296"/>
  <c r="AB296"/>
  <c r="Y296"/>
  <c r="Z288"/>
  <c r="X288"/>
  <c r="AC288"/>
  <c r="AB288"/>
  <c r="Y288"/>
  <c r="Z280"/>
  <c r="X280"/>
  <c r="AC280"/>
  <c r="AB280"/>
  <c r="Y280"/>
  <c r="Z272"/>
  <c r="X272"/>
  <c r="AC272"/>
  <c r="AB272"/>
  <c r="Y272"/>
  <c r="X266"/>
  <c r="AC266"/>
  <c r="Z266"/>
  <c r="AB266"/>
  <c r="Y266"/>
  <c r="Z599"/>
  <c r="AB599"/>
  <c r="X599"/>
  <c r="AC599"/>
  <c r="Y599"/>
  <c r="Y596"/>
  <c r="Z596"/>
  <c r="AB596"/>
  <c r="X596"/>
  <c r="AC596"/>
  <c r="AB594"/>
  <c r="X594"/>
  <c r="AC594"/>
  <c r="Y594"/>
  <c r="Z594"/>
  <c r="Y574"/>
  <c r="Z574"/>
  <c r="AB574"/>
  <c r="X574"/>
  <c r="AC574"/>
  <c r="X559"/>
  <c r="AC559"/>
  <c r="Y559"/>
  <c r="Z559"/>
  <c r="AB559"/>
  <c r="AB513"/>
  <c r="Y513"/>
  <c r="AC513"/>
  <c r="X513"/>
  <c r="Z513"/>
  <c r="AB510"/>
  <c r="Y510"/>
  <c r="AC510"/>
  <c r="X510"/>
  <c r="Z510"/>
  <c r="Y478"/>
  <c r="AB478"/>
  <c r="X478"/>
  <c r="AC478"/>
  <c r="Z478"/>
  <c r="AB472"/>
  <c r="Y472"/>
  <c r="Z472"/>
  <c r="X472"/>
  <c r="AC472"/>
  <c r="Z464"/>
  <c r="X464"/>
  <c r="AC464"/>
  <c r="Y464"/>
  <c r="AB464"/>
  <c r="AB451"/>
  <c r="Y451"/>
  <c r="Z451"/>
  <c r="AC451"/>
  <c r="X451"/>
  <c r="Y441"/>
  <c r="X441"/>
  <c r="AB441"/>
  <c r="AC441"/>
  <c r="Z441"/>
  <c r="Z413"/>
  <c r="AB413"/>
  <c r="X413"/>
  <c r="AC413"/>
  <c r="Y413"/>
  <c r="Y410"/>
  <c r="Z410"/>
  <c r="AB410"/>
  <c r="X410"/>
  <c r="AC410"/>
  <c r="X378"/>
  <c r="AC378"/>
  <c r="Y378"/>
  <c r="Z378"/>
  <c r="AB378"/>
  <c r="Y580"/>
  <c r="Z580"/>
  <c r="AB580"/>
  <c r="X580"/>
  <c r="AC580"/>
  <c r="Y577"/>
  <c r="Z577"/>
  <c r="AB577"/>
  <c r="X577"/>
  <c r="AC577"/>
  <c r="Z549"/>
  <c r="AB549"/>
  <c r="X549"/>
  <c r="AC549"/>
  <c r="Y549"/>
  <c r="Z545"/>
  <c r="AB545"/>
  <c r="X545"/>
  <c r="AC545"/>
  <c r="Y545"/>
  <c r="AB505"/>
  <c r="Y505"/>
  <c r="X505"/>
  <c r="Z505"/>
  <c r="AC505"/>
  <c r="Y474"/>
  <c r="AB474"/>
  <c r="X474"/>
  <c r="AC474"/>
  <c r="Z474"/>
  <c r="Y461"/>
  <c r="AB461"/>
  <c r="X461"/>
  <c r="AC461"/>
  <c r="Z461"/>
  <c r="X383"/>
  <c r="AC383"/>
  <c r="Y383"/>
  <c r="Z383"/>
  <c r="AB383"/>
  <c r="AB367"/>
  <c r="X367"/>
  <c r="AC367"/>
  <c r="Y367"/>
  <c r="Z367"/>
  <c r="X330"/>
  <c r="AC330"/>
  <c r="Y330"/>
  <c r="Z330"/>
  <c r="AB330"/>
  <c r="Y301"/>
  <c r="AB301"/>
  <c r="AC301"/>
  <c r="Z301"/>
  <c r="X301"/>
  <c r="X286"/>
  <c r="AC286"/>
  <c r="Z286"/>
  <c r="Y286"/>
  <c r="AB286"/>
  <c r="Y281"/>
  <c r="AB281"/>
  <c r="X281"/>
  <c r="Z281"/>
  <c r="AC281"/>
  <c r="Z300"/>
  <c r="X300"/>
  <c r="AC300"/>
  <c r="Y300"/>
  <c r="AB300"/>
  <c r="Y265"/>
  <c r="AB265"/>
  <c r="X265"/>
  <c r="Z265"/>
  <c r="AC265"/>
  <c r="X515"/>
  <c r="AC515"/>
  <c r="Z515"/>
  <c r="Y515"/>
  <c r="AB515"/>
  <c r="X512"/>
  <c r="AC512"/>
  <c r="Z512"/>
  <c r="Y512"/>
  <c r="AB512"/>
  <c r="X298"/>
  <c r="AC298"/>
  <c r="Z298"/>
  <c r="AB298"/>
  <c r="Y298"/>
  <c r="Y293"/>
  <c r="AB293"/>
  <c r="AC293"/>
  <c r="Z293"/>
  <c r="X293"/>
  <c r="AA79" i="14"/>
  <c r="W79" s="1"/>
  <c r="Z332" i="3"/>
  <c r="AB332"/>
  <c r="X332"/>
  <c r="AC332"/>
  <c r="Y332"/>
  <c r="X322"/>
  <c r="AC322"/>
  <c r="Y322"/>
  <c r="Z322"/>
  <c r="AB322"/>
  <c r="AA85" i="14"/>
  <c r="W85" s="1"/>
  <c r="Y490" i="3"/>
  <c r="AB490"/>
  <c r="X490"/>
  <c r="AC490"/>
  <c r="Z490"/>
  <c r="AB339"/>
  <c r="X339"/>
  <c r="AC339"/>
  <c r="Y339"/>
  <c r="Z339"/>
  <c r="AA108" i="14"/>
  <c r="W108" s="1"/>
  <c r="AA89"/>
  <c r="W89" s="1"/>
  <c r="W30"/>
  <c r="W34" i="15"/>
  <c r="W18"/>
  <c r="AA29"/>
  <c r="W29" s="1"/>
  <c r="AB635" i="3"/>
  <c r="X635"/>
  <c r="AC635"/>
  <c r="Y635"/>
  <c r="Z635"/>
  <c r="Y633"/>
  <c r="Z633"/>
  <c r="AB633"/>
  <c r="X633"/>
  <c r="AC633"/>
  <c r="AB631"/>
  <c r="X631"/>
  <c r="AC631"/>
  <c r="Y631"/>
  <c r="Z631"/>
  <c r="Y629"/>
  <c r="Z629"/>
  <c r="AB629"/>
  <c r="X629"/>
  <c r="AC629"/>
  <c r="AB627"/>
  <c r="X627"/>
  <c r="AC627"/>
  <c r="Y627"/>
  <c r="Z627"/>
  <c r="AA16" i="15"/>
  <c r="W16" s="1"/>
  <c r="X609" i="3"/>
  <c r="AC609"/>
  <c r="Y609"/>
  <c r="Z609"/>
  <c r="AB609"/>
  <c r="X605"/>
  <c r="AC605"/>
  <c r="Y605"/>
  <c r="Z605"/>
  <c r="AB605"/>
  <c r="X601"/>
  <c r="AC601"/>
  <c r="Y601"/>
  <c r="Z601"/>
  <c r="AB601"/>
  <c r="X589"/>
  <c r="AC589"/>
  <c r="Y589"/>
  <c r="Z589"/>
  <c r="AB589"/>
  <c r="AB586"/>
  <c r="X586"/>
  <c r="AC586"/>
  <c r="Y586"/>
  <c r="Z586"/>
  <c r="AB582"/>
  <c r="X582"/>
  <c r="AC582"/>
  <c r="Y582"/>
  <c r="Z582"/>
  <c r="Z557"/>
  <c r="AB557"/>
  <c r="X557"/>
  <c r="AC557"/>
  <c r="Y557"/>
  <c r="Y538"/>
  <c r="AB538"/>
  <c r="X538"/>
  <c r="Z538"/>
  <c r="AC538"/>
  <c r="Y530"/>
  <c r="AB530"/>
  <c r="X530"/>
  <c r="Z530"/>
  <c r="AC530"/>
  <c r="AB488"/>
  <c r="Y488"/>
  <c r="Z488"/>
  <c r="X488"/>
  <c r="AC488"/>
  <c r="Z481"/>
  <c r="X481"/>
  <c r="AC481"/>
  <c r="Y481"/>
  <c r="AB481"/>
  <c r="Y470"/>
  <c r="AB470"/>
  <c r="X470"/>
  <c r="AC470"/>
  <c r="Z470"/>
  <c r="X458"/>
  <c r="AC458"/>
  <c r="Z458"/>
  <c r="AB458"/>
  <c r="Y458"/>
  <c r="Y449"/>
  <c r="AB449"/>
  <c r="X449"/>
  <c r="AC449"/>
  <c r="Z449"/>
  <c r="AA15" i="11"/>
  <c r="W15" s="1"/>
  <c r="X419" i="3"/>
  <c r="AC419"/>
  <c r="Y419"/>
  <c r="Z419"/>
  <c r="AB419"/>
  <c r="Y406"/>
  <c r="Z406"/>
  <c r="AB406"/>
  <c r="AC406"/>
  <c r="X406"/>
  <c r="X395"/>
  <c r="AC395"/>
  <c r="Y395"/>
  <c r="Z395"/>
  <c r="AB395"/>
  <c r="X387"/>
  <c r="AC387"/>
  <c r="Y387"/>
  <c r="Z387"/>
  <c r="AB387"/>
  <c r="Z380"/>
  <c r="AB380"/>
  <c r="X380"/>
  <c r="AC380"/>
  <c r="Y380"/>
  <c r="AB359"/>
  <c r="X359"/>
  <c r="AC359"/>
  <c r="Y359"/>
  <c r="Z359"/>
  <c r="AB343"/>
  <c r="X343"/>
  <c r="AC343"/>
  <c r="Y343"/>
  <c r="Z343"/>
  <c r="AB295"/>
  <c r="Y295"/>
  <c r="Z295"/>
  <c r="AC295"/>
  <c r="X295"/>
  <c r="Y641"/>
  <c r="Z641"/>
  <c r="AB641"/>
  <c r="X641"/>
  <c r="AC641"/>
  <c r="X638"/>
  <c r="AC638"/>
  <c r="Y638"/>
  <c r="Z638"/>
  <c r="AB638"/>
  <c r="X634"/>
  <c r="AC634"/>
  <c r="Y634"/>
  <c r="Z634"/>
  <c r="AB634"/>
  <c r="X630"/>
  <c r="AC630"/>
  <c r="Y630"/>
  <c r="Z630"/>
  <c r="AB630"/>
  <c r="X626"/>
  <c r="AC626"/>
  <c r="Y626"/>
  <c r="Z626"/>
  <c r="AB626"/>
  <c r="X622"/>
  <c r="AC622"/>
  <c r="Y622"/>
  <c r="Z622"/>
  <c r="AB622"/>
  <c r="X618"/>
  <c r="AC618"/>
  <c r="Y618"/>
  <c r="Z618"/>
  <c r="AB618"/>
  <c r="X614"/>
  <c r="AC614"/>
  <c r="Y614"/>
  <c r="Z614"/>
  <c r="AB614"/>
  <c r="Y550"/>
  <c r="Z550"/>
  <c r="AB550"/>
  <c r="AC550"/>
  <c r="X550"/>
  <c r="X543"/>
  <c r="AC543"/>
  <c r="Y543"/>
  <c r="Z543"/>
  <c r="AB543"/>
  <c r="Y498"/>
  <c r="AB498"/>
  <c r="X498"/>
  <c r="AC498"/>
  <c r="Z498"/>
  <c r="AA34" i="12"/>
  <c r="W34" s="1"/>
  <c r="AB476" i="3"/>
  <c r="Y476"/>
  <c r="Z476"/>
  <c r="X476"/>
  <c r="AC476"/>
  <c r="X462"/>
  <c r="AC462"/>
  <c r="Z462"/>
  <c r="AB462"/>
  <c r="Y462"/>
  <c r="Y453"/>
  <c r="AB453"/>
  <c r="X453"/>
  <c r="AC453"/>
  <c r="Z453"/>
  <c r="AA19" i="11"/>
  <c r="W19" s="1"/>
  <c r="Z431" i="3"/>
  <c r="AB431"/>
  <c r="AC431"/>
  <c r="X431"/>
  <c r="Y431"/>
  <c r="X411"/>
  <c r="AC411"/>
  <c r="Y411"/>
  <c r="Z411"/>
  <c r="AB411"/>
  <c r="AB408"/>
  <c r="X408"/>
  <c r="AC408"/>
  <c r="Y408"/>
  <c r="Z408"/>
  <c r="AB371"/>
  <c r="X371"/>
  <c r="AC371"/>
  <c r="Y371"/>
  <c r="Z371"/>
  <c r="Z368"/>
  <c r="AB368"/>
  <c r="X368"/>
  <c r="AC368"/>
  <c r="Y368"/>
  <c r="AA11" i="9"/>
  <c r="W11" s="1"/>
  <c r="AA323" i="3"/>
  <c r="W323" s="1"/>
  <c r="X642"/>
  <c r="AC642"/>
  <c r="Y642"/>
  <c r="Z642"/>
  <c r="AB642"/>
  <c r="Z611"/>
  <c r="AB611"/>
  <c r="X611"/>
  <c r="AC611"/>
  <c r="Y611"/>
  <c r="AB590"/>
  <c r="X590"/>
  <c r="AC590"/>
  <c r="Y590"/>
  <c r="Z590"/>
  <c r="Y584"/>
  <c r="Z584"/>
  <c r="AB584"/>
  <c r="X584"/>
  <c r="AC584"/>
  <c r="X567"/>
  <c r="AC567"/>
  <c r="Y567"/>
  <c r="Z567"/>
  <c r="AB567"/>
  <c r="X555"/>
  <c r="AC555"/>
  <c r="Y555"/>
  <c r="Z555"/>
  <c r="AB555"/>
  <c r="Y518"/>
  <c r="AB518"/>
  <c r="Z518"/>
  <c r="AC518"/>
  <c r="X518"/>
  <c r="X504"/>
  <c r="AC504"/>
  <c r="Z504"/>
  <c r="AB504"/>
  <c r="Y504"/>
  <c r="Y494"/>
  <c r="AB494"/>
  <c r="X494"/>
  <c r="AC494"/>
  <c r="Z494"/>
  <c r="Y457"/>
  <c r="AB457"/>
  <c r="X457"/>
  <c r="AC457"/>
  <c r="Z457"/>
  <c r="AB434"/>
  <c r="X434"/>
  <c r="AC434"/>
  <c r="Y434"/>
  <c r="Z434"/>
  <c r="Z405"/>
  <c r="AB405"/>
  <c r="X405"/>
  <c r="AC405"/>
  <c r="Y405"/>
  <c r="Y402"/>
  <c r="Z402"/>
  <c r="AB402"/>
  <c r="X402"/>
  <c r="AC402"/>
  <c r="AB400"/>
  <c r="X400"/>
  <c r="AC400"/>
  <c r="Y400"/>
  <c r="Z400"/>
  <c r="Y398"/>
  <c r="Z398"/>
  <c r="AB398"/>
  <c r="AC398"/>
  <c r="X398"/>
  <c r="AB396"/>
  <c r="X396"/>
  <c r="AC396"/>
  <c r="Y396"/>
  <c r="Z396"/>
  <c r="Y394"/>
  <c r="Z394"/>
  <c r="AB394"/>
  <c r="X394"/>
  <c r="AC394"/>
  <c r="AB392"/>
  <c r="X392"/>
  <c r="AC392"/>
  <c r="Y392"/>
  <c r="Z392"/>
  <c r="Y390"/>
  <c r="Z390"/>
  <c r="AB390"/>
  <c r="AC390"/>
  <c r="X390"/>
  <c r="AB388"/>
  <c r="X388"/>
  <c r="AC388"/>
  <c r="Y388"/>
  <c r="Z388"/>
  <c r="Y386"/>
  <c r="Z386"/>
  <c r="AB386"/>
  <c r="X386"/>
  <c r="AC386"/>
  <c r="AB384"/>
  <c r="X384"/>
  <c r="AC384"/>
  <c r="Y384"/>
  <c r="Z384"/>
  <c r="Y373"/>
  <c r="Z373"/>
  <c r="AB373"/>
  <c r="AC373"/>
  <c r="X373"/>
  <c r="X370"/>
  <c r="AC370"/>
  <c r="Y370"/>
  <c r="Z370"/>
  <c r="AB370"/>
  <c r="Y341"/>
  <c r="Z341"/>
  <c r="AB341"/>
  <c r="AC341"/>
  <c r="X341"/>
  <c r="Y329"/>
  <c r="Z329"/>
  <c r="AB329"/>
  <c r="X329"/>
  <c r="AC329"/>
  <c r="AA11" i="13"/>
  <c r="W11" s="1"/>
  <c r="Z477" i="3"/>
  <c r="X477"/>
  <c r="AC477"/>
  <c r="Y477"/>
  <c r="AB477"/>
  <c r="AA11" i="10"/>
  <c r="W11" s="1"/>
  <c r="X308" i="3"/>
  <c r="AC308"/>
  <c r="Y308"/>
  <c r="Z308"/>
  <c r="AB308"/>
  <c r="X270"/>
  <c r="AC270"/>
  <c r="Z270"/>
  <c r="Y270"/>
  <c r="AB270"/>
  <c r="AB455"/>
  <c r="Y455"/>
  <c r="Z455"/>
  <c r="X455"/>
  <c r="AC455"/>
  <c r="AB267"/>
  <c r="Y267"/>
  <c r="X267"/>
  <c r="AC267"/>
  <c r="Z267"/>
  <c r="AB532"/>
  <c r="Y532"/>
  <c r="AC532"/>
  <c r="X532"/>
  <c r="Z532"/>
  <c r="Z517"/>
  <c r="X517"/>
  <c r="AC517"/>
  <c r="Y517"/>
  <c r="AB517"/>
  <c r="AA13" i="10"/>
  <c r="W13" s="1"/>
  <c r="AB299" i="3"/>
  <c r="Y299"/>
  <c r="X299"/>
  <c r="AC299"/>
  <c r="Z299"/>
  <c r="X294"/>
  <c r="AC294"/>
  <c r="Z294"/>
  <c r="Y294"/>
  <c r="AB294"/>
  <c r="Y289"/>
  <c r="AB289"/>
  <c r="X289"/>
  <c r="Z289"/>
  <c r="AC289"/>
  <c r="X274"/>
  <c r="AC274"/>
  <c r="Z274"/>
  <c r="AB274"/>
  <c r="Y274"/>
  <c r="X479"/>
  <c r="AC479"/>
  <c r="Z479"/>
  <c r="AB479"/>
  <c r="Y479"/>
  <c r="AB468"/>
  <c r="Y468"/>
  <c r="Z468"/>
  <c r="AC468"/>
  <c r="X468"/>
  <c r="X304"/>
  <c r="AC304"/>
  <c r="Y304"/>
  <c r="AB304"/>
  <c r="Z304"/>
  <c r="Y269"/>
  <c r="AB269"/>
  <c r="AC269"/>
  <c r="Z269"/>
  <c r="X269"/>
  <c r="AA13" i="14"/>
  <c r="W13" s="1"/>
  <c r="W32" i="15"/>
  <c r="W24"/>
  <c r="AA40"/>
  <c r="W40" s="1"/>
  <c r="AC9"/>
  <c r="W524" i="3"/>
  <c r="Y377"/>
  <c r="Z377"/>
  <c r="AB377"/>
  <c r="X377"/>
  <c r="AC377"/>
  <c r="Z595"/>
  <c r="AB595"/>
  <c r="X595"/>
  <c r="AC595"/>
  <c r="Y595"/>
  <c r="AB560"/>
  <c r="X560"/>
  <c r="AC560"/>
  <c r="Y560"/>
  <c r="Z560"/>
  <c r="Z497"/>
  <c r="X497"/>
  <c r="AC497"/>
  <c r="Y497"/>
  <c r="AB497"/>
  <c r="AA30" i="12"/>
  <c r="W30" s="1"/>
  <c r="AA12"/>
  <c r="W12" s="1"/>
  <c r="AA41" i="11"/>
  <c r="W41" s="1"/>
  <c r="X442" i="3"/>
  <c r="AC442"/>
  <c r="Z442"/>
  <c r="AB442"/>
  <c r="Y442"/>
  <c r="X433"/>
  <c r="AC433"/>
  <c r="Y433"/>
  <c r="Z433"/>
  <c r="AB433"/>
  <c r="AB424"/>
  <c r="X424"/>
  <c r="AC424"/>
  <c r="Y424"/>
  <c r="Z424"/>
  <c r="Z397"/>
  <c r="AB397"/>
  <c r="X397"/>
  <c r="AC397"/>
  <c r="Y397"/>
  <c r="Z389"/>
  <c r="AB389"/>
  <c r="X389"/>
  <c r="AC389"/>
  <c r="Y389"/>
  <c r="Y361"/>
  <c r="Z361"/>
  <c r="AB361"/>
  <c r="X361"/>
  <c r="AC361"/>
  <c r="Y353"/>
  <c r="Z353"/>
  <c r="AB353"/>
  <c r="X353"/>
  <c r="AC353"/>
  <c r="Y349"/>
  <c r="Z349"/>
  <c r="AB349"/>
  <c r="AC349"/>
  <c r="X349"/>
  <c r="Y345"/>
  <c r="Z345"/>
  <c r="AB345"/>
  <c r="X345"/>
  <c r="AC345"/>
  <c r="Y333"/>
  <c r="Z333"/>
  <c r="AB333"/>
  <c r="AC333"/>
  <c r="X333"/>
  <c r="AB317"/>
  <c r="X317"/>
  <c r="AC317"/>
  <c r="Z317"/>
  <c r="Y317"/>
  <c r="AB335"/>
  <c r="X335"/>
  <c r="AC335"/>
  <c r="Y335"/>
  <c r="Z335"/>
  <c r="AB287"/>
  <c r="Y287"/>
  <c r="Z287"/>
  <c r="AC287"/>
  <c r="X287"/>
  <c r="X585"/>
  <c r="AC585"/>
  <c r="Y585"/>
  <c r="Z585"/>
  <c r="AB585"/>
  <c r="AB552"/>
  <c r="X552"/>
  <c r="AC552"/>
  <c r="Y552"/>
  <c r="Z552"/>
  <c r="Y546"/>
  <c r="Z546"/>
  <c r="AB546"/>
  <c r="X546"/>
  <c r="AC546"/>
  <c r="X539"/>
  <c r="AC539"/>
  <c r="Z539"/>
  <c r="Y539"/>
  <c r="AB539"/>
  <c r="Z529"/>
  <c r="X529"/>
  <c r="AC529"/>
  <c r="AB529"/>
  <c r="Y529"/>
  <c r="Y526"/>
  <c r="AB526"/>
  <c r="Z526"/>
  <c r="AC526"/>
  <c r="X526"/>
  <c r="Z521"/>
  <c r="X521"/>
  <c r="AC521"/>
  <c r="AB521"/>
  <c r="Y521"/>
  <c r="Z507"/>
  <c r="X507"/>
  <c r="AC507"/>
  <c r="AB507"/>
  <c r="Y507"/>
  <c r="AA40" i="12"/>
  <c r="W40" s="1"/>
  <c r="Y482" i="3"/>
  <c r="AB482"/>
  <c r="X482"/>
  <c r="AC482"/>
  <c r="Z482"/>
  <c r="AA18" i="12"/>
  <c r="W18" s="1"/>
  <c r="X446" i="3"/>
  <c r="AC446"/>
  <c r="Z446"/>
  <c r="AB446"/>
  <c r="Y446"/>
  <c r="X437"/>
  <c r="AC437"/>
  <c r="Y437"/>
  <c r="Z437"/>
  <c r="AB437"/>
  <c r="Z421"/>
  <c r="AB421"/>
  <c r="X421"/>
  <c r="AC421"/>
  <c r="Y421"/>
  <c r="AB416"/>
  <c r="X416"/>
  <c r="AC416"/>
  <c r="Y416"/>
  <c r="Z416"/>
  <c r="Z376"/>
  <c r="AB376"/>
  <c r="X376"/>
  <c r="AC376"/>
  <c r="Y376"/>
  <c r="X342"/>
  <c r="AC342"/>
  <c r="Y342"/>
  <c r="Z342"/>
  <c r="AB342"/>
  <c r="Z310"/>
  <c r="Y310"/>
  <c r="AB310"/>
  <c r="X310"/>
  <c r="AC310"/>
  <c r="Y297"/>
  <c r="AB297"/>
  <c r="X297"/>
  <c r="Z297"/>
  <c r="AC297"/>
  <c r="Z292"/>
  <c r="X292"/>
  <c r="AC292"/>
  <c r="Y292"/>
  <c r="AB292"/>
  <c r="Z284"/>
  <c r="X284"/>
  <c r="AC284"/>
  <c r="Y284"/>
  <c r="AB284"/>
  <c r="Z276"/>
  <c r="X276"/>
  <c r="AC276"/>
  <c r="Y276"/>
  <c r="AB276"/>
  <c r="Z268"/>
  <c r="X268"/>
  <c r="AC268"/>
  <c r="Y268"/>
  <c r="AB268"/>
  <c r="Z264"/>
  <c r="X264"/>
  <c r="AC264"/>
  <c r="AB264"/>
  <c r="Y264"/>
  <c r="Z607"/>
  <c r="AB607"/>
  <c r="X607"/>
  <c r="AC607"/>
  <c r="Y607"/>
  <c r="AA66" i="14"/>
  <c r="W66" s="1"/>
  <c r="Z511" i="3"/>
  <c r="X511"/>
  <c r="AB511"/>
  <c r="Y511"/>
  <c r="AC511"/>
  <c r="AB480"/>
  <c r="Y480"/>
  <c r="Z480"/>
  <c r="X480"/>
  <c r="AC480"/>
  <c r="Y465"/>
  <c r="AB465"/>
  <c r="X465"/>
  <c r="AC465"/>
  <c r="Z465"/>
  <c r="X450"/>
  <c r="AC450"/>
  <c r="Z450"/>
  <c r="AB450"/>
  <c r="Y450"/>
  <c r="AA17" i="11"/>
  <c r="W17" s="1"/>
  <c r="AB379" i="3"/>
  <c r="X379"/>
  <c r="AC379"/>
  <c r="Y379"/>
  <c r="Z379"/>
  <c r="Y365"/>
  <c r="Z365"/>
  <c r="AB365"/>
  <c r="AC365"/>
  <c r="X365"/>
  <c r="X362"/>
  <c r="AC362"/>
  <c r="Y362"/>
  <c r="Z362"/>
  <c r="AB362"/>
  <c r="Z360"/>
  <c r="AB360"/>
  <c r="X360"/>
  <c r="AC360"/>
  <c r="Y360"/>
  <c r="X358"/>
  <c r="AC358"/>
  <c r="Y358"/>
  <c r="Z358"/>
  <c r="AB358"/>
  <c r="Z356"/>
  <c r="AB356"/>
  <c r="X356"/>
  <c r="AC356"/>
  <c r="Y356"/>
  <c r="X354"/>
  <c r="AC354"/>
  <c r="Y354"/>
  <c r="Z354"/>
  <c r="AB354"/>
  <c r="Z352"/>
  <c r="AB352"/>
  <c r="X352"/>
  <c r="AC352"/>
  <c r="Y352"/>
  <c r="X350"/>
  <c r="AC350"/>
  <c r="Y350"/>
  <c r="Z350"/>
  <c r="AB350"/>
  <c r="Z348"/>
  <c r="AB348"/>
  <c r="X348"/>
  <c r="AC348"/>
  <c r="Y348"/>
  <c r="X346"/>
  <c r="AC346"/>
  <c r="Y346"/>
  <c r="Z346"/>
  <c r="AB346"/>
  <c r="AB313"/>
  <c r="Z313"/>
  <c r="AC313"/>
  <c r="Y313"/>
  <c r="X313"/>
  <c r="AB263"/>
  <c r="Y263"/>
  <c r="Z263"/>
  <c r="AC263"/>
  <c r="X263"/>
  <c r="AB500"/>
  <c r="Y500"/>
  <c r="Z500"/>
  <c r="AC500"/>
  <c r="X500"/>
  <c r="X483"/>
  <c r="AC483"/>
  <c r="Z483"/>
  <c r="AB483"/>
  <c r="Y483"/>
  <c r="W15" i="9"/>
  <c r="AA96" i="14"/>
  <c r="W96" s="1"/>
  <c r="AA75"/>
  <c r="W75" s="1"/>
  <c r="AB484" i="3"/>
  <c r="Y484"/>
  <c r="Z484"/>
  <c r="AC484"/>
  <c r="X484"/>
  <c r="AA94" i="9"/>
  <c r="W94" s="1"/>
  <c r="Z302" i="3"/>
  <c r="AC302"/>
  <c r="X302"/>
  <c r="AB302"/>
  <c r="Y302"/>
  <c r="X282"/>
  <c r="AC282"/>
  <c r="Z282"/>
  <c r="AB282"/>
  <c r="Y282"/>
  <c r="Y277"/>
  <c r="AB277"/>
  <c r="AC277"/>
  <c r="Z277"/>
  <c r="X277"/>
  <c r="X262"/>
  <c r="AC262"/>
  <c r="Z262"/>
  <c r="Y262"/>
  <c r="AB262"/>
  <c r="AB375"/>
  <c r="X375"/>
  <c r="AC375"/>
  <c r="Y375"/>
  <c r="Z375"/>
  <c r="Z364"/>
  <c r="AB364"/>
  <c r="X364"/>
  <c r="AC364"/>
  <c r="Y364"/>
  <c r="AA56" i="14"/>
  <c r="W56" s="1"/>
  <c r="AB540" i="3"/>
  <c r="Y540"/>
  <c r="AC540"/>
  <c r="X540"/>
  <c r="Z540"/>
  <c r="AB438"/>
  <c r="X438"/>
  <c r="AC438"/>
  <c r="Y438"/>
  <c r="Z438"/>
  <c r="Y422"/>
  <c r="Z422"/>
  <c r="AB422"/>
  <c r="AC422"/>
  <c r="X422"/>
  <c r="AB412"/>
  <c r="X412"/>
  <c r="AC412"/>
  <c r="Y412"/>
  <c r="Z412"/>
  <c r="AB404"/>
  <c r="X404"/>
  <c r="AC404"/>
  <c r="Y404"/>
  <c r="Z404"/>
  <c r="Z385"/>
  <c r="AB385"/>
  <c r="X385"/>
  <c r="AC385"/>
  <c r="Y385"/>
  <c r="Z372"/>
  <c r="AB372"/>
  <c r="X372"/>
  <c r="AC372"/>
  <c r="Y372"/>
  <c r="X278"/>
  <c r="AC278"/>
  <c r="Z278"/>
  <c r="Y278"/>
  <c r="AB278"/>
  <c r="Y273"/>
  <c r="AB273"/>
  <c r="X273"/>
  <c r="Z273"/>
  <c r="AC273"/>
  <c r="AA95" i="14"/>
  <c r="W95" s="1"/>
  <c r="AA76"/>
  <c r="W76" s="1"/>
  <c r="AB548" i="3"/>
  <c r="X548"/>
  <c r="AC548"/>
  <c r="Y548"/>
  <c r="Z548"/>
  <c r="Z541"/>
  <c r="X541"/>
  <c r="AC541"/>
  <c r="Y541"/>
  <c r="AB541"/>
  <c r="X499"/>
  <c r="AC499"/>
  <c r="Z499"/>
  <c r="AB499"/>
  <c r="Y499"/>
  <c r="AA32" i="12"/>
  <c r="W32" s="1"/>
  <c r="X415" i="3"/>
  <c r="AC415"/>
  <c r="Y415"/>
  <c r="Z415"/>
  <c r="AB415"/>
  <c r="Y285"/>
  <c r="AB285"/>
  <c r="AC285"/>
  <c r="Z285"/>
  <c r="X285"/>
  <c r="AA112" i="14"/>
  <c r="W112" s="1"/>
  <c r="AA104"/>
  <c r="W104" s="1"/>
  <c r="AB544" i="3"/>
  <c r="X544"/>
  <c r="AC544"/>
  <c r="Y544"/>
  <c r="Z544"/>
  <c r="Z533"/>
  <c r="X533"/>
  <c r="AC533"/>
  <c r="Y533"/>
  <c r="AB533"/>
  <c r="Z493"/>
  <c r="X493"/>
  <c r="AC493"/>
  <c r="Y493"/>
  <c r="AB493"/>
  <c r="Z439"/>
  <c r="AB439"/>
  <c r="AC439"/>
  <c r="X439"/>
  <c r="Y439"/>
  <c r="X407"/>
  <c r="AC407"/>
  <c r="Y407"/>
  <c r="Z407"/>
  <c r="AB407"/>
  <c r="W53" i="14"/>
  <c r="W45"/>
  <c r="W41"/>
  <c r="AA11"/>
  <c r="W11" s="1"/>
  <c r="W22" i="15"/>
  <c r="AA35"/>
  <c r="W35" s="1"/>
  <c r="AA17"/>
  <c r="W17" s="1"/>
  <c r="AB644" i="3"/>
  <c r="X644"/>
  <c r="AC644"/>
  <c r="Y644"/>
  <c r="Z644"/>
  <c r="AB639"/>
  <c r="X639"/>
  <c r="AC639"/>
  <c r="Y639"/>
  <c r="Z639"/>
  <c r="AA20" i="15"/>
  <c r="W20" s="1"/>
  <c r="AA12"/>
  <c r="W12" s="1"/>
  <c r="Z576" i="3"/>
  <c r="AB576"/>
  <c r="X576"/>
  <c r="AC576"/>
  <c r="Y576"/>
  <c r="AB572"/>
  <c r="X572"/>
  <c r="AC572"/>
  <c r="Y572"/>
  <c r="Z572"/>
  <c r="AB556"/>
  <c r="X556"/>
  <c r="AC556"/>
  <c r="Y556"/>
  <c r="Z556"/>
  <c r="X531"/>
  <c r="AC531"/>
  <c r="Z531"/>
  <c r="Y531"/>
  <c r="AB531"/>
  <c r="Z525"/>
  <c r="X525"/>
  <c r="AC525"/>
  <c r="Y525"/>
  <c r="AB525"/>
  <c r="Y486"/>
  <c r="AB486"/>
  <c r="X486"/>
  <c r="AC486"/>
  <c r="Z486"/>
  <c r="AB459"/>
  <c r="Y459"/>
  <c r="Z459"/>
  <c r="X459"/>
  <c r="AC459"/>
  <c r="Z426"/>
  <c r="AB426"/>
  <c r="X426"/>
  <c r="AC426"/>
  <c r="Y426"/>
  <c r="Z409"/>
  <c r="AB409"/>
  <c r="X409"/>
  <c r="AC409"/>
  <c r="Y409"/>
  <c r="X399"/>
  <c r="AC399"/>
  <c r="Y399"/>
  <c r="Z399"/>
  <c r="AB399"/>
  <c r="X391"/>
  <c r="AC391"/>
  <c r="Y391"/>
  <c r="Z391"/>
  <c r="AB391"/>
  <c r="Y369"/>
  <c r="Z369"/>
  <c r="AB369"/>
  <c r="X369"/>
  <c r="AC369"/>
  <c r="X366"/>
  <c r="AC366"/>
  <c r="Y366"/>
  <c r="Z366"/>
  <c r="AB366"/>
  <c r="AB355"/>
  <c r="X355"/>
  <c r="AC355"/>
  <c r="Y355"/>
  <c r="Z355"/>
  <c r="AB327"/>
  <c r="X327"/>
  <c r="AC327"/>
  <c r="Y327"/>
  <c r="Z327"/>
  <c r="AB279"/>
  <c r="Y279"/>
  <c r="Z279"/>
  <c r="AC279"/>
  <c r="X279"/>
  <c r="Z640"/>
  <c r="AB640"/>
  <c r="X640"/>
  <c r="AC640"/>
  <c r="Y640"/>
  <c r="Z636"/>
  <c r="AB636"/>
  <c r="X636"/>
  <c r="AC636"/>
  <c r="Y636"/>
  <c r="Z632"/>
  <c r="AB632"/>
  <c r="X632"/>
  <c r="AC632"/>
  <c r="Y632"/>
  <c r="Z628"/>
  <c r="AB628"/>
  <c r="X628"/>
  <c r="AC628"/>
  <c r="Y628"/>
  <c r="Z624"/>
  <c r="AB624"/>
  <c r="X624"/>
  <c r="AC624"/>
  <c r="Y624"/>
  <c r="Z620"/>
  <c r="AB620"/>
  <c r="X620"/>
  <c r="AC620"/>
  <c r="Y620"/>
  <c r="Z616"/>
  <c r="AB616"/>
  <c r="X616"/>
  <c r="AC616"/>
  <c r="Y616"/>
  <c r="Y612"/>
  <c r="Z612"/>
  <c r="AB612"/>
  <c r="X612"/>
  <c r="AC612"/>
  <c r="Y608"/>
  <c r="Z608"/>
  <c r="AB608"/>
  <c r="X608"/>
  <c r="AC608"/>
  <c r="Y604"/>
  <c r="Z604"/>
  <c r="AB604"/>
  <c r="AC604"/>
  <c r="X604"/>
  <c r="Y600"/>
  <c r="Z600"/>
  <c r="AB600"/>
  <c r="X600"/>
  <c r="AC600"/>
  <c r="Z579"/>
  <c r="AB579"/>
  <c r="X579"/>
  <c r="AC579"/>
  <c r="Y579"/>
  <c r="X575"/>
  <c r="AB575"/>
  <c r="Y575"/>
  <c r="AC575"/>
  <c r="Z575"/>
  <c r="X571"/>
  <c r="AC571"/>
  <c r="Y571"/>
  <c r="Z571"/>
  <c r="AB571"/>
  <c r="Y542"/>
  <c r="Z542"/>
  <c r="AB542"/>
  <c r="X542"/>
  <c r="AC542"/>
  <c r="AB463"/>
  <c r="Y463"/>
  <c r="Z463"/>
  <c r="X463"/>
  <c r="AC463"/>
  <c r="AB430"/>
  <c r="X430"/>
  <c r="AC430"/>
  <c r="Y430"/>
  <c r="Z430"/>
  <c r="Z328"/>
  <c r="AB328"/>
  <c r="X328"/>
  <c r="AC328"/>
  <c r="Y328"/>
  <c r="Z603"/>
  <c r="AB603"/>
  <c r="X603"/>
  <c r="AC603"/>
  <c r="Y603"/>
  <c r="X581"/>
  <c r="AC581"/>
  <c r="Y581"/>
  <c r="Z581"/>
  <c r="AB581"/>
  <c r="X578"/>
  <c r="AB578"/>
  <c r="Y578"/>
  <c r="AC578"/>
  <c r="Z578"/>
  <c r="X563"/>
  <c r="AC563"/>
  <c r="Y563"/>
  <c r="Z563"/>
  <c r="AB563"/>
  <c r="Z537"/>
  <c r="X537"/>
  <c r="AC537"/>
  <c r="AB537"/>
  <c r="Y537"/>
  <c r="X519"/>
  <c r="AC519"/>
  <c r="Z519"/>
  <c r="Y519"/>
  <c r="AB519"/>
  <c r="Y502"/>
  <c r="AB502"/>
  <c r="X502"/>
  <c r="AC502"/>
  <c r="Z502"/>
  <c r="AB496"/>
  <c r="Y496"/>
  <c r="Z496"/>
  <c r="X496"/>
  <c r="AC496"/>
  <c r="Z489"/>
  <c r="X489"/>
  <c r="AC489"/>
  <c r="Y489"/>
  <c r="AB489"/>
  <c r="Z435"/>
  <c r="AB435"/>
  <c r="X435"/>
  <c r="AC435"/>
  <c r="Y435"/>
  <c r="Z425"/>
  <c r="AB425"/>
  <c r="X425"/>
  <c r="AC425"/>
  <c r="Y425"/>
  <c r="X423"/>
  <c r="AC423"/>
  <c r="Y423"/>
  <c r="Z423"/>
  <c r="AB423"/>
  <c r="AB420"/>
  <c r="X420"/>
  <c r="AC420"/>
  <c r="Y420"/>
  <c r="Z420"/>
  <c r="Y418"/>
  <c r="Z418"/>
  <c r="AB418"/>
  <c r="X418"/>
  <c r="AC418"/>
  <c r="Y382"/>
  <c r="Z382"/>
  <c r="AB382"/>
  <c r="AC382"/>
  <c r="X382"/>
  <c r="Z340"/>
  <c r="AB340"/>
  <c r="X340"/>
  <c r="AC340"/>
  <c r="Y340"/>
  <c r="Y337"/>
  <c r="Z337"/>
  <c r="AB337"/>
  <c r="X337"/>
  <c r="AC337"/>
  <c r="X321"/>
  <c r="Y321"/>
  <c r="Z321"/>
  <c r="AB321"/>
  <c r="AC321"/>
  <c r="Z514"/>
  <c r="X514"/>
  <c r="AB514"/>
  <c r="Y514"/>
  <c r="AC514"/>
  <c r="AA42" i="12"/>
  <c r="W42" s="1"/>
  <c r="X454" i="3"/>
  <c r="AC454"/>
  <c r="Z454"/>
  <c r="AB454"/>
  <c r="Y454"/>
  <c r="X429"/>
  <c r="AC429"/>
  <c r="Y429"/>
  <c r="Z429"/>
  <c r="AB429"/>
  <c r="Z314"/>
  <c r="AB314"/>
  <c r="Y314"/>
  <c r="X314"/>
  <c r="AC314"/>
  <c r="X643"/>
  <c r="AC643"/>
  <c r="Y643"/>
  <c r="AB643"/>
  <c r="Z643"/>
  <c r="AB610"/>
  <c r="X610"/>
  <c r="AC610"/>
  <c r="Y610"/>
  <c r="Z610"/>
  <c r="AB606"/>
  <c r="X606"/>
  <c r="AC606"/>
  <c r="Y606"/>
  <c r="Z606"/>
  <c r="AB602"/>
  <c r="X602"/>
  <c r="AC602"/>
  <c r="Y602"/>
  <c r="Z602"/>
  <c r="AB598"/>
  <c r="X598"/>
  <c r="AC598"/>
  <c r="Y598"/>
  <c r="Z598"/>
  <c r="X593"/>
  <c r="AC593"/>
  <c r="Y593"/>
  <c r="Z593"/>
  <c r="AB593"/>
  <c r="Z587"/>
  <c r="AB587"/>
  <c r="X587"/>
  <c r="AC587"/>
  <c r="Y587"/>
  <c r="Z583"/>
  <c r="AB583"/>
  <c r="X583"/>
  <c r="AC583"/>
  <c r="Y583"/>
  <c r="X535"/>
  <c r="AC535"/>
  <c r="Z535"/>
  <c r="Y535"/>
  <c r="AB535"/>
  <c r="Z553"/>
  <c r="AB553"/>
  <c r="X553"/>
  <c r="AC553"/>
  <c r="Y553"/>
  <c r="X495"/>
  <c r="AC495"/>
  <c r="Z495"/>
  <c r="AB495"/>
  <c r="Y495"/>
  <c r="Y445"/>
  <c r="AB445"/>
  <c r="X445"/>
  <c r="AC445"/>
  <c r="Z445"/>
  <c r="X338"/>
  <c r="AC338"/>
  <c r="Y338"/>
  <c r="Z338"/>
  <c r="AB338"/>
  <c r="Y303"/>
  <c r="AC303"/>
  <c r="X303"/>
  <c r="AB303"/>
  <c r="Z303"/>
  <c r="Z260"/>
  <c r="X260"/>
  <c r="AC260"/>
  <c r="Y260"/>
  <c r="AB260"/>
  <c r="Z573"/>
  <c r="AB573"/>
  <c r="X573"/>
  <c r="AC573"/>
  <c r="Y573"/>
  <c r="X551"/>
  <c r="AC551"/>
  <c r="Y551"/>
  <c r="Z551"/>
  <c r="AB551"/>
  <c r="X290"/>
  <c r="AC290"/>
  <c r="Z290"/>
  <c r="AB290"/>
  <c r="Y290"/>
  <c r="W428"/>
  <c r="AB9" i="15"/>
  <c r="AA15"/>
  <c r="W15" s="1"/>
  <c r="W10"/>
  <c r="Y9"/>
  <c r="AA33"/>
  <c r="W33" s="1"/>
  <c r="AA25"/>
  <c r="W25" s="1"/>
  <c r="X9"/>
  <c r="W31"/>
  <c r="W38"/>
  <c r="AA39"/>
  <c r="W39" s="1"/>
  <c r="AA21"/>
  <c r="W21" s="1"/>
  <c r="AA13"/>
  <c r="W13" s="1"/>
  <c r="AA11"/>
  <c r="W11" s="1"/>
  <c r="X9" i="14"/>
  <c r="AA69"/>
  <c r="W69" s="1"/>
  <c r="AA65"/>
  <c r="W65" s="1"/>
  <c r="AA61"/>
  <c r="W61" s="1"/>
  <c r="AA57"/>
  <c r="W57" s="1"/>
  <c r="W51"/>
  <c r="W47"/>
  <c r="W43"/>
  <c r="W39"/>
  <c r="AA37"/>
  <c r="W37" s="1"/>
  <c r="AA17"/>
  <c r="W17" s="1"/>
  <c r="AB9"/>
  <c r="AA31"/>
  <c r="W31" s="1"/>
  <c r="W22"/>
  <c r="W59"/>
  <c r="W67"/>
  <c r="W35"/>
  <c r="AA29"/>
  <c r="W29" s="1"/>
  <c r="AA23"/>
  <c r="W23" s="1"/>
  <c r="W33"/>
  <c r="AA25"/>
  <c r="W25" s="1"/>
  <c r="W34"/>
  <c r="Y9"/>
  <c r="W63"/>
  <c r="AA73"/>
  <c r="W73" s="1"/>
  <c r="W71"/>
  <c r="AC9"/>
  <c r="Y9" i="13"/>
  <c r="Z9"/>
  <c r="X9"/>
  <c r="AA10"/>
  <c r="AB9"/>
  <c r="X9" i="12"/>
  <c r="AB9"/>
  <c r="Y9"/>
  <c r="W21"/>
  <c r="AA31"/>
  <c r="AA23"/>
  <c r="W23" s="1"/>
  <c r="W41"/>
  <c r="AA39"/>
  <c r="W39" s="1"/>
  <c r="W17"/>
  <c r="W44"/>
  <c r="W19"/>
  <c r="AC9"/>
  <c r="W33"/>
  <c r="Y9" i="11"/>
  <c r="W46"/>
  <c r="AA48"/>
  <c r="W48" s="1"/>
  <c r="AA30"/>
  <c r="W30" s="1"/>
  <c r="AA14"/>
  <c r="W14" s="1"/>
  <c r="AA34"/>
  <c r="W34" s="1"/>
  <c r="AA18"/>
  <c r="W18" s="1"/>
  <c r="AC9"/>
  <c r="X9"/>
  <c r="Z9"/>
  <c r="AA40"/>
  <c r="W40" s="1"/>
  <c r="AA36"/>
  <c r="W36" s="1"/>
  <c r="AA32"/>
  <c r="W32" s="1"/>
  <c r="AA28"/>
  <c r="W28" s="1"/>
  <c r="AA24"/>
  <c r="W24" s="1"/>
  <c r="AA20"/>
  <c r="W20" s="1"/>
  <c r="AA16"/>
  <c r="W16" s="1"/>
  <c r="AA12"/>
  <c r="W12" s="1"/>
  <c r="AA38"/>
  <c r="W38" s="1"/>
  <c r="AA22"/>
  <c r="W22" s="1"/>
  <c r="AA10"/>
  <c r="W10" s="1"/>
  <c r="AB9"/>
  <c r="X9" i="10"/>
  <c r="AB9"/>
  <c r="AA10"/>
  <c r="Y9"/>
  <c r="W13" i="9"/>
  <c r="W47"/>
  <c r="W43"/>
  <c r="W39"/>
  <c r="W27"/>
  <c r="W23"/>
  <c r="W19"/>
  <c r="W63"/>
  <c r="W90"/>
  <c r="W56"/>
  <c r="W10"/>
  <c r="Y9"/>
  <c r="W86"/>
  <c r="AA82"/>
  <c r="W82" s="1"/>
  <c r="AA88"/>
  <c r="W88" s="1"/>
  <c r="W80"/>
  <c r="AA61"/>
  <c r="W61" s="1"/>
  <c r="W50"/>
  <c r="X9"/>
  <c r="W66"/>
  <c r="W54"/>
  <c r="AC9"/>
  <c r="W128"/>
  <c r="AA51"/>
  <c r="W51" s="1"/>
  <c r="W92"/>
  <c r="W14"/>
  <c r="AA62"/>
  <c r="W62" s="1"/>
  <c r="W48"/>
  <c r="AA74"/>
  <c r="W74" s="1"/>
  <c r="AA58"/>
  <c r="W58" s="1"/>
  <c r="AA44"/>
  <c r="AB9"/>
  <c r="W67"/>
  <c r="W76"/>
  <c r="W72"/>
  <c r="W68"/>
  <c r="W64"/>
  <c r="AA70"/>
  <c r="W70" s="1"/>
  <c r="AA55"/>
  <c r="W55" s="1"/>
  <c r="AA59"/>
  <c r="W59" s="1"/>
  <c r="AA523" i="3" l="1"/>
  <c r="AA9" i="13"/>
  <c r="Z503" i="3"/>
  <c r="Y503"/>
  <c r="W275"/>
  <c r="AA315"/>
  <c r="W315" s="1"/>
  <c r="AA340"/>
  <c r="W340" s="1"/>
  <c r="AA328"/>
  <c r="AA618"/>
  <c r="AA634"/>
  <c r="W634" s="1"/>
  <c r="AA395"/>
  <c r="W395" s="1"/>
  <c r="AA397"/>
  <c r="W397" s="1"/>
  <c r="AA9" i="10"/>
  <c r="AA573" i="3"/>
  <c r="W573" s="1"/>
  <c r="AA583"/>
  <c r="W583" s="1"/>
  <c r="AA598"/>
  <c r="W598" s="1"/>
  <c r="AA578"/>
  <c r="AA387"/>
  <c r="W387" s="1"/>
  <c r="AA322"/>
  <c r="W322" s="1"/>
  <c r="AA332"/>
  <c r="W332" s="1"/>
  <c r="AA300"/>
  <c r="W300" s="1"/>
  <c r="AA330"/>
  <c r="AA312"/>
  <c r="W312" s="1"/>
  <c r="AA319"/>
  <c r="AA374"/>
  <c r="W374" s="1"/>
  <c r="AA388"/>
  <c r="W388" s="1"/>
  <c r="AA396"/>
  <c r="W396" s="1"/>
  <c r="AA408"/>
  <c r="W408" s="1"/>
  <c r="AA273"/>
  <c r="W273" s="1"/>
  <c r="AA263"/>
  <c r="W263" s="1"/>
  <c r="AA539"/>
  <c r="W539" s="1"/>
  <c r="AA329"/>
  <c r="AA343"/>
  <c r="W343" s="1"/>
  <c r="AA375"/>
  <c r="W375" s="1"/>
  <c r="AA282"/>
  <c r="W282" s="1"/>
  <c r="AA352"/>
  <c r="AA360"/>
  <c r="W360" s="1"/>
  <c r="AA379"/>
  <c r="W379" s="1"/>
  <c r="AA292"/>
  <c r="W292" s="1"/>
  <c r="AA297"/>
  <c r="AA420"/>
  <c r="W420" s="1"/>
  <c r="AA391"/>
  <c r="W391" s="1"/>
  <c r="AA418"/>
  <c r="W418" s="1"/>
  <c r="AA425"/>
  <c r="W425" s="1"/>
  <c r="AA438"/>
  <c r="AA445"/>
  <c r="W445" s="1"/>
  <c r="AA454"/>
  <c r="W454" s="1"/>
  <c r="AA493"/>
  <c r="AA497"/>
  <c r="AA495"/>
  <c r="W495" s="1"/>
  <c r="AA489"/>
  <c r="W489" s="1"/>
  <c r="AA486"/>
  <c r="W486" s="1"/>
  <c r="AA502"/>
  <c r="W502" s="1"/>
  <c r="AA479"/>
  <c r="W479" s="1"/>
  <c r="AA477"/>
  <c r="W477" s="1"/>
  <c r="W493"/>
  <c r="AC503"/>
  <c r="AA601"/>
  <c r="W601" s="1"/>
  <c r="AA559"/>
  <c r="W559" s="1"/>
  <c r="AA527"/>
  <c r="W527" s="1"/>
  <c r="AA518"/>
  <c r="W518" s="1"/>
  <c r="AA550"/>
  <c r="W550" s="1"/>
  <c r="AA530"/>
  <c r="W530" s="1"/>
  <c r="AA593"/>
  <c r="W593" s="1"/>
  <c r="AA610"/>
  <c r="W610" s="1"/>
  <c r="AA514"/>
  <c r="W514" s="1"/>
  <c r="AA579"/>
  <c r="AA608"/>
  <c r="W608" s="1"/>
  <c r="AA556"/>
  <c r="W556" s="1"/>
  <c r="AA529"/>
  <c r="W529" s="1"/>
  <c r="AA630"/>
  <c r="W630" s="1"/>
  <c r="AA620"/>
  <c r="W620" s="1"/>
  <c r="AA636"/>
  <c r="W636" s="1"/>
  <c r="AA641"/>
  <c r="W641" s="1"/>
  <c r="AA406"/>
  <c r="AA321"/>
  <c r="W321" s="1"/>
  <c r="AA327"/>
  <c r="W327" s="1"/>
  <c r="AA285"/>
  <c r="W285" s="1"/>
  <c r="AA350"/>
  <c r="AA358"/>
  <c r="W358" s="1"/>
  <c r="AA310"/>
  <c r="W310" s="1"/>
  <c r="AA287"/>
  <c r="W287" s="1"/>
  <c r="AA353"/>
  <c r="W353" s="1"/>
  <c r="AA289"/>
  <c r="W289" s="1"/>
  <c r="W329"/>
  <c r="AA370"/>
  <c r="W370" s="1"/>
  <c r="AA314"/>
  <c r="W314" s="1"/>
  <c r="AA537"/>
  <c r="W537" s="1"/>
  <c r="AA575"/>
  <c r="W575" s="1"/>
  <c r="AA612"/>
  <c r="W612" s="1"/>
  <c r="AA624"/>
  <c r="W624" s="1"/>
  <c r="AA640"/>
  <c r="W640" s="1"/>
  <c r="AA409"/>
  <c r="W409" s="1"/>
  <c r="AA572"/>
  <c r="W572" s="1"/>
  <c r="AA576"/>
  <c r="W576" s="1"/>
  <c r="AA639"/>
  <c r="AA533"/>
  <c r="AA499"/>
  <c r="W499" s="1"/>
  <c r="AA541"/>
  <c r="W541" s="1"/>
  <c r="AA404"/>
  <c r="W404" s="1"/>
  <c r="AA540"/>
  <c r="W540" s="1"/>
  <c r="AA416"/>
  <c r="W416" s="1"/>
  <c r="AA421"/>
  <c r="W421" s="1"/>
  <c r="AA446"/>
  <c r="W446" s="1"/>
  <c r="AA482"/>
  <c r="W482" s="1"/>
  <c r="AA526"/>
  <c r="W526" s="1"/>
  <c r="AA442"/>
  <c r="W442" s="1"/>
  <c r="AA560"/>
  <c r="W560" s="1"/>
  <c r="AA595"/>
  <c r="W595" s="1"/>
  <c r="AA517"/>
  <c r="W517" s="1"/>
  <c r="AA386"/>
  <c r="W386" s="1"/>
  <c r="AA394"/>
  <c r="W394" s="1"/>
  <c r="AA402"/>
  <c r="W402" s="1"/>
  <c r="AA434"/>
  <c r="W434" s="1"/>
  <c r="AA457"/>
  <c r="W457" s="1"/>
  <c r="AA590"/>
  <c r="W590" s="1"/>
  <c r="AA611"/>
  <c r="AA538"/>
  <c r="W538" s="1"/>
  <c r="AA515"/>
  <c r="W515" s="1"/>
  <c r="AA265"/>
  <c r="W265" s="1"/>
  <c r="AA383"/>
  <c r="W383" s="1"/>
  <c r="AA403"/>
  <c r="W403" s="1"/>
  <c r="AA547"/>
  <c r="AA9" i="12"/>
  <c r="AA582" i="3"/>
  <c r="W582" s="1"/>
  <c r="AA605"/>
  <c r="W605" s="1"/>
  <c r="AA633"/>
  <c r="W633" s="1"/>
  <c r="AA331"/>
  <c r="W331" s="1"/>
  <c r="W291"/>
  <c r="AA280"/>
  <c r="W280" s="1"/>
  <c r="AA355"/>
  <c r="W355" s="1"/>
  <c r="AA369"/>
  <c r="W369" s="1"/>
  <c r="AA302"/>
  <c r="AA313"/>
  <c r="W313" s="1"/>
  <c r="AA264"/>
  <c r="W264" s="1"/>
  <c r="AA268"/>
  <c r="W268" s="1"/>
  <c r="AA335"/>
  <c r="W335" s="1"/>
  <c r="AA361"/>
  <c r="W361" s="1"/>
  <c r="AA377"/>
  <c r="W377" s="1"/>
  <c r="AA274"/>
  <c r="W274" s="1"/>
  <c r="AA368"/>
  <c r="AA293"/>
  <c r="W293" s="1"/>
  <c r="AA286"/>
  <c r="W286" s="1"/>
  <c r="AA301"/>
  <c r="W301" s="1"/>
  <c r="AA378"/>
  <c r="W378" s="1"/>
  <c r="AA296"/>
  <c r="W296" s="1"/>
  <c r="AA306"/>
  <c r="W306" s="1"/>
  <c r="AA347"/>
  <c r="W347" s="1"/>
  <c r="W368"/>
  <c r="AA290"/>
  <c r="W290" s="1"/>
  <c r="AA303"/>
  <c r="W303" s="1"/>
  <c r="AA281"/>
  <c r="AA351"/>
  <c r="W351" s="1"/>
  <c r="AA393"/>
  <c r="W393" s="1"/>
  <c r="Z427"/>
  <c r="AA459"/>
  <c r="W459" s="1"/>
  <c r="AA359"/>
  <c r="W359" s="1"/>
  <c r="AA380"/>
  <c r="W380" s="1"/>
  <c r="AA470"/>
  <c r="W470" s="1"/>
  <c r="AA586"/>
  <c r="W586" s="1"/>
  <c r="AA631"/>
  <c r="W631" s="1"/>
  <c r="AA461"/>
  <c r="AA549"/>
  <c r="AA577"/>
  <c r="W577" s="1"/>
  <c r="W31" i="12"/>
  <c r="W9" s="1"/>
  <c r="AA484" i="3"/>
  <c r="AA521"/>
  <c r="W521" s="1"/>
  <c r="AA474"/>
  <c r="W474" s="1"/>
  <c r="AA580"/>
  <c r="W580" s="1"/>
  <c r="AA464"/>
  <c r="AA325"/>
  <c r="W325" s="1"/>
  <c r="AA338"/>
  <c r="W338" s="1"/>
  <c r="W10" i="13"/>
  <c r="W9" s="1"/>
  <c r="AA260" i="3"/>
  <c r="AB259"/>
  <c r="Z259"/>
  <c r="AA553"/>
  <c r="W553" s="1"/>
  <c r="AA606"/>
  <c r="W606" s="1"/>
  <c r="AA429"/>
  <c r="AB427"/>
  <c r="X427"/>
  <c r="AC381"/>
  <c r="AA519"/>
  <c r="W519" s="1"/>
  <c r="AA581"/>
  <c r="W581" s="1"/>
  <c r="AA603"/>
  <c r="W603" s="1"/>
  <c r="W328"/>
  <c r="AA463"/>
  <c r="W463" s="1"/>
  <c r="AA604"/>
  <c r="W604" s="1"/>
  <c r="AA616"/>
  <c r="W616" s="1"/>
  <c r="AA632"/>
  <c r="W632" s="1"/>
  <c r="AA279"/>
  <c r="W279" s="1"/>
  <c r="AA531"/>
  <c r="W531" s="1"/>
  <c r="AA385"/>
  <c r="W385" s="1"/>
  <c r="W438"/>
  <c r="AA483"/>
  <c r="W483" s="1"/>
  <c r="AA500"/>
  <c r="W500" s="1"/>
  <c r="W352"/>
  <c r="AA450"/>
  <c r="W450" s="1"/>
  <c r="AA511"/>
  <c r="W511" s="1"/>
  <c r="AA284"/>
  <c r="W284" s="1"/>
  <c r="W297"/>
  <c r="AA342"/>
  <c r="W342" s="1"/>
  <c r="AA376"/>
  <c r="W376" s="1"/>
  <c r="AA437"/>
  <c r="W437" s="1"/>
  <c r="X506"/>
  <c r="AA546"/>
  <c r="W546" s="1"/>
  <c r="AA585"/>
  <c r="W585" s="1"/>
  <c r="AA349"/>
  <c r="W349" s="1"/>
  <c r="AA389"/>
  <c r="W389" s="1"/>
  <c r="AA433"/>
  <c r="W433" s="1"/>
  <c r="W497"/>
  <c r="AA269"/>
  <c r="W269" s="1"/>
  <c r="AC467"/>
  <c r="AA299"/>
  <c r="W299" s="1"/>
  <c r="AA267"/>
  <c r="W267" s="1"/>
  <c r="AA373"/>
  <c r="W373" s="1"/>
  <c r="AA390"/>
  <c r="W390" s="1"/>
  <c r="AA398"/>
  <c r="W398" s="1"/>
  <c r="AA405"/>
  <c r="W405" s="1"/>
  <c r="AA567"/>
  <c r="W567" s="1"/>
  <c r="AA642"/>
  <c r="W642" s="1"/>
  <c r="AA371"/>
  <c r="W371" s="1"/>
  <c r="AA453"/>
  <c r="W453" s="1"/>
  <c r="AA498"/>
  <c r="W498" s="1"/>
  <c r="AA614"/>
  <c r="AB613"/>
  <c r="X613"/>
  <c r="AA295"/>
  <c r="W295" s="1"/>
  <c r="W406"/>
  <c r="AA449"/>
  <c r="AA481"/>
  <c r="W481" s="1"/>
  <c r="AA627"/>
  <c r="W627" s="1"/>
  <c r="AA635"/>
  <c r="W635" s="1"/>
  <c r="AA451"/>
  <c r="W451" s="1"/>
  <c r="AA510"/>
  <c r="W510" s="1"/>
  <c r="AA594"/>
  <c r="W594" s="1"/>
  <c r="AA266"/>
  <c r="W266" s="1"/>
  <c r="AA520"/>
  <c r="W520" s="1"/>
  <c r="W547"/>
  <c r="AA271"/>
  <c r="W271" s="1"/>
  <c r="W319"/>
  <c r="AA565"/>
  <c r="W565" s="1"/>
  <c r="AB381"/>
  <c r="AA382"/>
  <c r="W382" s="1"/>
  <c r="W350"/>
  <c r="AA480"/>
  <c r="W480" s="1"/>
  <c r="Y506"/>
  <c r="Z506"/>
  <c r="Z467"/>
  <c r="AA455"/>
  <c r="W455" s="1"/>
  <c r="X503"/>
  <c r="Z613"/>
  <c r="W618"/>
  <c r="AA488"/>
  <c r="W488" s="1"/>
  <c r="W281"/>
  <c r="AA413"/>
  <c r="W413" s="1"/>
  <c r="AA441"/>
  <c r="W441" s="1"/>
  <c r="W464"/>
  <c r="AA513"/>
  <c r="W513" s="1"/>
  <c r="AA574"/>
  <c r="W574" s="1"/>
  <c r="AA599"/>
  <c r="W599" s="1"/>
  <c r="AA272"/>
  <c r="W272" s="1"/>
  <c r="AA336"/>
  <c r="W336" s="1"/>
  <c r="AA447"/>
  <c r="W447" s="1"/>
  <c r="W523"/>
  <c r="AA591"/>
  <c r="W591" s="1"/>
  <c r="AA417"/>
  <c r="W417" s="1"/>
  <c r="AA569"/>
  <c r="W569" s="1"/>
  <c r="AA592"/>
  <c r="W592" s="1"/>
  <c r="Y259"/>
  <c r="AA551"/>
  <c r="W551" s="1"/>
  <c r="AC259"/>
  <c r="AA535"/>
  <c r="W535" s="1"/>
  <c r="Y427"/>
  <c r="Z381"/>
  <c r="AA423"/>
  <c r="W423" s="1"/>
  <c r="AA496"/>
  <c r="W496" s="1"/>
  <c r="AA563"/>
  <c r="W563" s="1"/>
  <c r="AA571"/>
  <c r="W571" s="1"/>
  <c r="W579"/>
  <c r="AA399"/>
  <c r="W399" s="1"/>
  <c r="W639"/>
  <c r="W533"/>
  <c r="AA422"/>
  <c r="W422" s="1"/>
  <c r="AA262"/>
  <c r="W262" s="1"/>
  <c r="AA277"/>
  <c r="W277" s="1"/>
  <c r="W302"/>
  <c r="AA365"/>
  <c r="W365" s="1"/>
  <c r="AA507"/>
  <c r="AB506"/>
  <c r="AA333"/>
  <c r="W333" s="1"/>
  <c r="Y467"/>
  <c r="AA270"/>
  <c r="W270" s="1"/>
  <c r="AA341"/>
  <c r="W341" s="1"/>
  <c r="AA504"/>
  <c r="W504" s="1"/>
  <c r="AB503"/>
  <c r="W611"/>
  <c r="AA411"/>
  <c r="W411" s="1"/>
  <c r="AA431"/>
  <c r="W431" s="1"/>
  <c r="AA543"/>
  <c r="W543" s="1"/>
  <c r="Y613"/>
  <c r="AA622"/>
  <c r="W622" s="1"/>
  <c r="AA638"/>
  <c r="W638" s="1"/>
  <c r="AA609"/>
  <c r="W609" s="1"/>
  <c r="W330"/>
  <c r="AA472"/>
  <c r="W472" s="1"/>
  <c r="AA478"/>
  <c r="W478" s="1"/>
  <c r="AA492"/>
  <c r="W492" s="1"/>
  <c r="AA9" i="15"/>
  <c r="AA9" i="9"/>
  <c r="AA9" i="14"/>
  <c r="X259" i="3"/>
  <c r="AA587"/>
  <c r="W587" s="1"/>
  <c r="AA602"/>
  <c r="W602" s="1"/>
  <c r="AA643"/>
  <c r="W643" s="1"/>
  <c r="AC427"/>
  <c r="AA337"/>
  <c r="W337" s="1"/>
  <c r="X381"/>
  <c r="Y381"/>
  <c r="AA435"/>
  <c r="W435" s="1"/>
  <c r="W578"/>
  <c r="AA430"/>
  <c r="W430" s="1"/>
  <c r="AA542"/>
  <c r="W542" s="1"/>
  <c r="AA600"/>
  <c r="W600" s="1"/>
  <c r="AA628"/>
  <c r="W628" s="1"/>
  <c r="AA366"/>
  <c r="W366" s="1"/>
  <c r="AA426"/>
  <c r="W426" s="1"/>
  <c r="AA525"/>
  <c r="W525" s="1"/>
  <c r="AA644"/>
  <c r="W644" s="1"/>
  <c r="AA407"/>
  <c r="W407" s="1"/>
  <c r="AA439"/>
  <c r="W439" s="1"/>
  <c r="AA544"/>
  <c r="W544" s="1"/>
  <c r="AA415"/>
  <c r="W415" s="1"/>
  <c r="AA548"/>
  <c r="W548" s="1"/>
  <c r="AA278"/>
  <c r="W278" s="1"/>
  <c r="AA372"/>
  <c r="W372" s="1"/>
  <c r="AA412"/>
  <c r="W412" s="1"/>
  <c r="AA364"/>
  <c r="W364" s="1"/>
  <c r="W484"/>
  <c r="AA346"/>
  <c r="W346" s="1"/>
  <c r="AA348"/>
  <c r="W348" s="1"/>
  <c r="AA354"/>
  <c r="W354" s="1"/>
  <c r="AA356"/>
  <c r="W356" s="1"/>
  <c r="AA362"/>
  <c r="W362" s="1"/>
  <c r="AA465"/>
  <c r="W465" s="1"/>
  <c r="AA607"/>
  <c r="W607" s="1"/>
  <c r="AA276"/>
  <c r="W276" s="1"/>
  <c r="AC506"/>
  <c r="AA552"/>
  <c r="W552" s="1"/>
  <c r="AA317"/>
  <c r="W317" s="1"/>
  <c r="AA345"/>
  <c r="W345" s="1"/>
  <c r="AA424"/>
  <c r="W424" s="1"/>
  <c r="AA304"/>
  <c r="W304" s="1"/>
  <c r="X467"/>
  <c r="AB467"/>
  <c r="AA468"/>
  <c r="AA294"/>
  <c r="W294" s="1"/>
  <c r="AA532"/>
  <c r="W532" s="1"/>
  <c r="AA308"/>
  <c r="W308" s="1"/>
  <c r="AA384"/>
  <c r="W384" s="1"/>
  <c r="AA392"/>
  <c r="W392" s="1"/>
  <c r="AA400"/>
  <c r="W400" s="1"/>
  <c r="AA494"/>
  <c r="W494" s="1"/>
  <c r="AA555"/>
  <c r="W555" s="1"/>
  <c r="AA584"/>
  <c r="W584" s="1"/>
  <c r="AA462"/>
  <c r="W462" s="1"/>
  <c r="AA476"/>
  <c r="W476" s="1"/>
  <c r="AC613"/>
  <c r="AA626"/>
  <c r="W626" s="1"/>
  <c r="AA419"/>
  <c r="W419" s="1"/>
  <c r="W449"/>
  <c r="AA458"/>
  <c r="W458" s="1"/>
  <c r="AA557"/>
  <c r="W557" s="1"/>
  <c r="AA589"/>
  <c r="W589" s="1"/>
  <c r="AA629"/>
  <c r="W629" s="1"/>
  <c r="AA339"/>
  <c r="W339" s="1"/>
  <c r="AA490"/>
  <c r="W490" s="1"/>
  <c r="AA298"/>
  <c r="W298" s="1"/>
  <c r="AA512"/>
  <c r="W512" s="1"/>
  <c r="AA367"/>
  <c r="W367" s="1"/>
  <c r="W461"/>
  <c r="AA505"/>
  <c r="W505" s="1"/>
  <c r="AA545"/>
  <c r="W545" s="1"/>
  <c r="W549"/>
  <c r="AA410"/>
  <c r="W410" s="1"/>
  <c r="AA596"/>
  <c r="W596" s="1"/>
  <c r="AA288"/>
  <c r="W288" s="1"/>
  <c r="AA363"/>
  <c r="W363" s="1"/>
  <c r="AA509"/>
  <c r="W509" s="1"/>
  <c r="AA536"/>
  <c r="W536" s="1"/>
  <c r="AA588"/>
  <c r="W588" s="1"/>
  <c r="AA597"/>
  <c r="W597" s="1"/>
  <c r="AA344"/>
  <c r="W344" s="1"/>
  <c r="AA357"/>
  <c r="W357" s="1"/>
  <c r="AA401"/>
  <c r="W401" s="1"/>
  <c r="AA414"/>
  <c r="W414" s="1"/>
  <c r="AA443"/>
  <c r="W443" s="1"/>
  <c r="AA561"/>
  <c r="W561" s="1"/>
  <c r="W9" i="15"/>
  <c r="W9" i="14"/>
  <c r="W9" i="11"/>
  <c r="AA9"/>
  <c r="W10" i="10"/>
  <c r="W9" s="1"/>
  <c r="W44" i="9"/>
  <c r="W9" s="1"/>
  <c r="W503" i="3" l="1"/>
  <c r="W468"/>
  <c r="W467" s="1"/>
  <c r="AA467"/>
  <c r="AA381"/>
  <c r="W507"/>
  <c r="W506" s="1"/>
  <c r="AA506"/>
  <c r="AA427"/>
  <c r="W381"/>
  <c r="AA503"/>
  <c r="AA613"/>
  <c r="W614"/>
  <c r="W613" s="1"/>
  <c r="W429"/>
  <c r="W427" s="1"/>
  <c r="W260"/>
  <c r="W259" s="1"/>
  <c r="AA259"/>
  <c r="Z127" i="8"/>
  <c r="U258" i="3"/>
  <c r="T258"/>
  <c r="S258"/>
  <c r="R258"/>
  <c r="Q258"/>
  <c r="P258"/>
  <c r="O258"/>
  <c r="N258"/>
  <c r="M258"/>
  <c r="L258"/>
  <c r="K258"/>
  <c r="J258"/>
  <c r="H258"/>
  <c r="G258"/>
  <c r="F258"/>
  <c r="E258"/>
  <c r="D258"/>
  <c r="U257"/>
  <c r="T257"/>
  <c r="S257"/>
  <c r="R257"/>
  <c r="Q257"/>
  <c r="P257"/>
  <c r="O257"/>
  <c r="N257"/>
  <c r="M257"/>
  <c r="L257"/>
  <c r="K257"/>
  <c r="J257"/>
  <c r="Z126" i="8"/>
  <c r="H257" i="3"/>
  <c r="G257"/>
  <c r="F257"/>
  <c r="E257"/>
  <c r="D257"/>
  <c r="Z125" i="8"/>
  <c r="X125"/>
  <c r="U256" i="3"/>
  <c r="T256"/>
  <c r="S256"/>
  <c r="R256"/>
  <c r="Q256"/>
  <c r="P256"/>
  <c r="O256"/>
  <c r="N256"/>
  <c r="M256"/>
  <c r="L256"/>
  <c r="K256"/>
  <c r="J256"/>
  <c r="I256"/>
  <c r="H256"/>
  <c r="G256"/>
  <c r="F256"/>
  <c r="E256"/>
  <c r="D256"/>
  <c r="U255"/>
  <c r="T255"/>
  <c r="S255"/>
  <c r="R255"/>
  <c r="Q255"/>
  <c r="P255"/>
  <c r="O255"/>
  <c r="N255"/>
  <c r="M255"/>
  <c r="L255"/>
  <c r="K255"/>
  <c r="J255"/>
  <c r="Z124" i="8"/>
  <c r="H255" i="3"/>
  <c r="G255"/>
  <c r="F255"/>
  <c r="E255"/>
  <c r="D255"/>
  <c r="U254"/>
  <c r="T254"/>
  <c r="S254"/>
  <c r="R254"/>
  <c r="Q254"/>
  <c r="P254"/>
  <c r="O254"/>
  <c r="N254"/>
  <c r="M254"/>
  <c r="L254"/>
  <c r="K254"/>
  <c r="Z123" i="8"/>
  <c r="H254" i="3"/>
  <c r="G254"/>
  <c r="F254"/>
  <c r="E254"/>
  <c r="D254"/>
  <c r="U253"/>
  <c r="T253"/>
  <c r="S253"/>
  <c r="R253"/>
  <c r="Q253"/>
  <c r="P253"/>
  <c r="O253"/>
  <c r="N253"/>
  <c r="M253"/>
  <c r="L253"/>
  <c r="K253"/>
  <c r="J253"/>
  <c r="Z122" i="8"/>
  <c r="H253" i="3"/>
  <c r="G253"/>
  <c r="F253"/>
  <c r="E253"/>
  <c r="D253"/>
  <c r="U252"/>
  <c r="T252"/>
  <c r="S252"/>
  <c r="R252"/>
  <c r="Q252"/>
  <c r="P252"/>
  <c r="O252"/>
  <c r="N252"/>
  <c r="M252"/>
  <c r="L252"/>
  <c r="K252"/>
  <c r="X121" i="8"/>
  <c r="H252" i="3"/>
  <c r="G252"/>
  <c r="F252"/>
  <c r="E252"/>
  <c r="D252"/>
  <c r="U251"/>
  <c r="T251"/>
  <c r="S251"/>
  <c r="R251"/>
  <c r="Q251"/>
  <c r="P251"/>
  <c r="O251"/>
  <c r="N251"/>
  <c r="M251"/>
  <c r="L251"/>
  <c r="K251"/>
  <c r="J251"/>
  <c r="Z120" i="8"/>
  <c r="H251" i="3"/>
  <c r="G251"/>
  <c r="F251"/>
  <c r="E251"/>
  <c r="D251"/>
  <c r="U250"/>
  <c r="T250"/>
  <c r="S250"/>
  <c r="R250"/>
  <c r="Q250"/>
  <c r="P250"/>
  <c r="O250"/>
  <c r="N250"/>
  <c r="M250"/>
  <c r="L250"/>
  <c r="K250"/>
  <c r="Z119" i="8"/>
  <c r="H250" i="3"/>
  <c r="G250"/>
  <c r="F250"/>
  <c r="E250"/>
  <c r="D250"/>
  <c r="U249"/>
  <c r="T249"/>
  <c r="S249"/>
  <c r="R249"/>
  <c r="Q249"/>
  <c r="P249"/>
  <c r="O249"/>
  <c r="N249"/>
  <c r="M249"/>
  <c r="L249"/>
  <c r="K249"/>
  <c r="J249"/>
  <c r="Z118" i="8"/>
  <c r="H249" i="3"/>
  <c r="G249"/>
  <c r="F249"/>
  <c r="E249"/>
  <c r="D249"/>
  <c r="U248"/>
  <c r="T248"/>
  <c r="S248"/>
  <c r="R248"/>
  <c r="Q248"/>
  <c r="P248"/>
  <c r="O248"/>
  <c r="N248"/>
  <c r="M248"/>
  <c r="L248"/>
  <c r="K248"/>
  <c r="Z117" i="8"/>
  <c r="H248" i="3"/>
  <c r="G248"/>
  <c r="F248"/>
  <c r="E248"/>
  <c r="D248"/>
  <c r="U247"/>
  <c r="T247"/>
  <c r="S247"/>
  <c r="R247"/>
  <c r="Q247"/>
  <c r="P247"/>
  <c r="O247"/>
  <c r="N247"/>
  <c r="M247"/>
  <c r="L247"/>
  <c r="K247"/>
  <c r="J247"/>
  <c r="Z116" i="8"/>
  <c r="H247" i="3"/>
  <c r="G247"/>
  <c r="F247"/>
  <c r="E247"/>
  <c r="D247"/>
  <c r="U246"/>
  <c r="T246"/>
  <c r="S246"/>
  <c r="R246"/>
  <c r="Q246"/>
  <c r="P246"/>
  <c r="O246"/>
  <c r="N246"/>
  <c r="M246"/>
  <c r="L246"/>
  <c r="K246"/>
  <c r="J246"/>
  <c r="Z115" i="8"/>
  <c r="H246" i="3"/>
  <c r="G246"/>
  <c r="F246"/>
  <c r="E246"/>
  <c r="D246"/>
  <c r="U245"/>
  <c r="T245"/>
  <c r="S245"/>
  <c r="R245"/>
  <c r="Q245"/>
  <c r="P245"/>
  <c r="O245"/>
  <c r="N245"/>
  <c r="M245"/>
  <c r="L245"/>
  <c r="K245"/>
  <c r="J245"/>
  <c r="Z114" i="8"/>
  <c r="H245" i="3"/>
  <c r="G245"/>
  <c r="F245"/>
  <c r="E245"/>
  <c r="D245"/>
  <c r="U244"/>
  <c r="T244"/>
  <c r="S244"/>
  <c r="R244"/>
  <c r="Q244"/>
  <c r="P244"/>
  <c r="O244"/>
  <c r="N244"/>
  <c r="M244"/>
  <c r="L244"/>
  <c r="K244"/>
  <c r="Z113" i="8"/>
  <c r="H244" i="3"/>
  <c r="G244"/>
  <c r="F244"/>
  <c r="E244"/>
  <c r="D244"/>
  <c r="U243"/>
  <c r="T243"/>
  <c r="S243"/>
  <c r="R243"/>
  <c r="Q243"/>
  <c r="P243"/>
  <c r="O243"/>
  <c r="N243"/>
  <c r="M243"/>
  <c r="L243"/>
  <c r="K243"/>
  <c r="J243"/>
  <c r="X112" i="8"/>
  <c r="H243" i="3"/>
  <c r="G243"/>
  <c r="F243"/>
  <c r="E243"/>
  <c r="D243"/>
  <c r="U242"/>
  <c r="T242"/>
  <c r="S242"/>
  <c r="R242"/>
  <c r="Q242"/>
  <c r="P242"/>
  <c r="O242"/>
  <c r="N242"/>
  <c r="M242"/>
  <c r="L242"/>
  <c r="K242"/>
  <c r="Z111" i="8"/>
  <c r="H242" i="3"/>
  <c r="G242"/>
  <c r="F242"/>
  <c r="E242"/>
  <c r="D242"/>
  <c r="U241"/>
  <c r="T241"/>
  <c r="S241"/>
  <c r="R241"/>
  <c r="Q241"/>
  <c r="P241"/>
  <c r="O241"/>
  <c r="N241"/>
  <c r="M241"/>
  <c r="L241"/>
  <c r="K241"/>
  <c r="J241"/>
  <c r="Z110" i="8"/>
  <c r="H241" i="3"/>
  <c r="G241"/>
  <c r="F241"/>
  <c r="E241"/>
  <c r="D241"/>
  <c r="U240"/>
  <c r="T240"/>
  <c r="S240"/>
  <c r="R240"/>
  <c r="Q240"/>
  <c r="P240"/>
  <c r="O240"/>
  <c r="N240"/>
  <c r="M240"/>
  <c r="L240"/>
  <c r="K240"/>
  <c r="X109" i="8"/>
  <c r="H240" i="3"/>
  <c r="G240"/>
  <c r="F240"/>
  <c r="E240"/>
  <c r="D240"/>
  <c r="U239"/>
  <c r="T239"/>
  <c r="S239"/>
  <c r="R239"/>
  <c r="Q239"/>
  <c r="P239"/>
  <c r="O239"/>
  <c r="N239"/>
  <c r="M239"/>
  <c r="L239"/>
  <c r="K239"/>
  <c r="J239"/>
  <c r="Z108" i="8"/>
  <c r="H239" i="3"/>
  <c r="G239"/>
  <c r="F239"/>
  <c r="E239"/>
  <c r="D239"/>
  <c r="U238"/>
  <c r="T238"/>
  <c r="S238"/>
  <c r="R238"/>
  <c r="Q238"/>
  <c r="P238"/>
  <c r="O238"/>
  <c r="N238"/>
  <c r="M238"/>
  <c r="L238"/>
  <c r="K238"/>
  <c r="J238"/>
  <c r="X107" i="8"/>
  <c r="H238" i="3"/>
  <c r="G238"/>
  <c r="F238"/>
  <c r="E238"/>
  <c r="D238"/>
  <c r="U237"/>
  <c r="T237"/>
  <c r="S237"/>
  <c r="R237"/>
  <c r="Q237"/>
  <c r="P237"/>
  <c r="O237"/>
  <c r="N237"/>
  <c r="M237"/>
  <c r="L237"/>
  <c r="K237"/>
  <c r="J237"/>
  <c r="Z106" i="8"/>
  <c r="H237" i="3"/>
  <c r="G237"/>
  <c r="F237"/>
  <c r="E237"/>
  <c r="D237"/>
  <c r="U236"/>
  <c r="T236"/>
  <c r="S236"/>
  <c r="R236"/>
  <c r="Q236"/>
  <c r="P236"/>
  <c r="O236"/>
  <c r="N236"/>
  <c r="M236"/>
  <c r="L236"/>
  <c r="K236"/>
  <c r="J236"/>
  <c r="H236"/>
  <c r="G236"/>
  <c r="F236"/>
  <c r="E236"/>
  <c r="D236"/>
  <c r="U235"/>
  <c r="T235"/>
  <c r="S235"/>
  <c r="R235"/>
  <c r="Q235"/>
  <c r="P235"/>
  <c r="O235"/>
  <c r="N235"/>
  <c r="M235"/>
  <c r="L235"/>
  <c r="K235"/>
  <c r="J235"/>
  <c r="Z104" i="8"/>
  <c r="H235" i="3"/>
  <c r="G235"/>
  <c r="F235"/>
  <c r="E235"/>
  <c r="D235"/>
  <c r="U234"/>
  <c r="T234"/>
  <c r="S234"/>
  <c r="R234"/>
  <c r="Q234"/>
  <c r="P234"/>
  <c r="O234"/>
  <c r="N234"/>
  <c r="M234"/>
  <c r="L234"/>
  <c r="K234"/>
  <c r="X103" i="8"/>
  <c r="H234" i="3"/>
  <c r="G234"/>
  <c r="F234"/>
  <c r="E234"/>
  <c r="D234"/>
  <c r="U233"/>
  <c r="T233"/>
  <c r="S233"/>
  <c r="R233"/>
  <c r="Q233"/>
  <c r="P233"/>
  <c r="O233"/>
  <c r="N233"/>
  <c r="M233"/>
  <c r="L233"/>
  <c r="K233"/>
  <c r="J233"/>
  <c r="X102" i="8"/>
  <c r="H233" i="3"/>
  <c r="G233"/>
  <c r="F233"/>
  <c r="E233"/>
  <c r="D233"/>
  <c r="U232"/>
  <c r="T232"/>
  <c r="S232"/>
  <c r="R232"/>
  <c r="Q232"/>
  <c r="P232"/>
  <c r="O232"/>
  <c r="N232"/>
  <c r="M232"/>
  <c r="L232"/>
  <c r="K232"/>
  <c r="Z101" i="8"/>
  <c r="H232" i="3"/>
  <c r="G232"/>
  <c r="F232"/>
  <c r="E232"/>
  <c r="D232"/>
  <c r="U231"/>
  <c r="T231"/>
  <c r="S231"/>
  <c r="R231"/>
  <c r="Q231"/>
  <c r="P231"/>
  <c r="O231"/>
  <c r="N231"/>
  <c r="M231"/>
  <c r="L231"/>
  <c r="K231"/>
  <c r="J231"/>
  <c r="X100" i="8"/>
  <c r="H231" i="3"/>
  <c r="G231"/>
  <c r="F231"/>
  <c r="E231"/>
  <c r="D231"/>
  <c r="U230"/>
  <c r="T230"/>
  <c r="S230"/>
  <c r="R230"/>
  <c r="Q230"/>
  <c r="P230"/>
  <c r="O230"/>
  <c r="N230"/>
  <c r="M230"/>
  <c r="L230"/>
  <c r="K230"/>
  <c r="X99" i="8"/>
  <c r="H230" i="3"/>
  <c r="G230"/>
  <c r="F230"/>
  <c r="E230"/>
  <c r="D230"/>
  <c r="U229"/>
  <c r="T229"/>
  <c r="S229"/>
  <c r="R229"/>
  <c r="Q229"/>
  <c r="P229"/>
  <c r="O229"/>
  <c r="N229"/>
  <c r="M229"/>
  <c r="L229"/>
  <c r="K229"/>
  <c r="J229"/>
  <c r="Z98" i="8"/>
  <c r="H229" i="3"/>
  <c r="G229"/>
  <c r="F229"/>
  <c r="E229"/>
  <c r="D229"/>
  <c r="U228"/>
  <c r="T228"/>
  <c r="S228"/>
  <c r="R228"/>
  <c r="Q228"/>
  <c r="P228"/>
  <c r="O228"/>
  <c r="N228"/>
  <c r="M228"/>
  <c r="L228"/>
  <c r="K228"/>
  <c r="X97" i="8"/>
  <c r="H228" i="3"/>
  <c r="G228"/>
  <c r="F228"/>
  <c r="E228"/>
  <c r="D228"/>
  <c r="U227"/>
  <c r="T227"/>
  <c r="S227"/>
  <c r="R227"/>
  <c r="Q227"/>
  <c r="P227"/>
  <c r="O227"/>
  <c r="N227"/>
  <c r="M227"/>
  <c r="L227"/>
  <c r="K227"/>
  <c r="J227"/>
  <c r="Z96" i="8"/>
  <c r="H227" i="3"/>
  <c r="G227"/>
  <c r="F227"/>
  <c r="E227"/>
  <c r="D227"/>
  <c r="U226"/>
  <c r="T226"/>
  <c r="S226"/>
  <c r="R226"/>
  <c r="Q226"/>
  <c r="P226"/>
  <c r="O226"/>
  <c r="N226"/>
  <c r="M226"/>
  <c r="L226"/>
  <c r="K226"/>
  <c r="X95" i="8"/>
  <c r="H226" i="3"/>
  <c r="G226"/>
  <c r="F226"/>
  <c r="E226"/>
  <c r="D226"/>
  <c r="U225"/>
  <c r="T225"/>
  <c r="S225"/>
  <c r="R225"/>
  <c r="Q225"/>
  <c r="P225"/>
  <c r="O225"/>
  <c r="N225"/>
  <c r="M225"/>
  <c r="L225"/>
  <c r="K225"/>
  <c r="J225"/>
  <c r="Z94" i="8"/>
  <c r="H225" i="3"/>
  <c r="G225"/>
  <c r="F225"/>
  <c r="E225"/>
  <c r="D225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U223"/>
  <c r="T223"/>
  <c r="S223"/>
  <c r="R223"/>
  <c r="Q223"/>
  <c r="P223"/>
  <c r="O223"/>
  <c r="N223"/>
  <c r="M223"/>
  <c r="L223"/>
  <c r="K223"/>
  <c r="J223"/>
  <c r="Z92" i="8"/>
  <c r="H223" i="3"/>
  <c r="G223"/>
  <c r="F223"/>
  <c r="E223"/>
  <c r="D223"/>
  <c r="U222"/>
  <c r="T222"/>
  <c r="S222"/>
  <c r="R222"/>
  <c r="Q222"/>
  <c r="P222"/>
  <c r="O222"/>
  <c r="N222"/>
  <c r="M222"/>
  <c r="L222"/>
  <c r="K222"/>
  <c r="J222"/>
  <c r="Z91" i="8"/>
  <c r="H222" i="3"/>
  <c r="G222"/>
  <c r="F222"/>
  <c r="E222"/>
  <c r="D222"/>
  <c r="U221"/>
  <c r="T221"/>
  <c r="S221"/>
  <c r="R221"/>
  <c r="Q221"/>
  <c r="P221"/>
  <c r="O221"/>
  <c r="N221"/>
  <c r="M221"/>
  <c r="L221"/>
  <c r="K221"/>
  <c r="J221"/>
  <c r="Z90" i="8"/>
  <c r="H221" i="3"/>
  <c r="G221"/>
  <c r="F221"/>
  <c r="E221"/>
  <c r="D221"/>
  <c r="U220"/>
  <c r="T220"/>
  <c r="S220"/>
  <c r="R220"/>
  <c r="Q220"/>
  <c r="P220"/>
  <c r="O220"/>
  <c r="N220"/>
  <c r="M220"/>
  <c r="L220"/>
  <c r="K220"/>
  <c r="J220"/>
  <c r="Z89" i="8"/>
  <c r="H220" i="3"/>
  <c r="G220"/>
  <c r="F220"/>
  <c r="E220"/>
  <c r="D220"/>
  <c r="U219"/>
  <c r="T219"/>
  <c r="S219"/>
  <c r="R219"/>
  <c r="Q219"/>
  <c r="P219"/>
  <c r="O219"/>
  <c r="N219"/>
  <c r="M219"/>
  <c r="L219"/>
  <c r="K219"/>
  <c r="J219"/>
  <c r="Z88" i="8"/>
  <c r="H219" i="3"/>
  <c r="G219"/>
  <c r="F219"/>
  <c r="E219"/>
  <c r="D219"/>
  <c r="U218"/>
  <c r="T218"/>
  <c r="S218"/>
  <c r="R218"/>
  <c r="Q218"/>
  <c r="P218"/>
  <c r="O218"/>
  <c r="N218"/>
  <c r="M218"/>
  <c r="L218"/>
  <c r="K218"/>
  <c r="Z87" i="8"/>
  <c r="H218" i="3"/>
  <c r="G218"/>
  <c r="F218"/>
  <c r="E218"/>
  <c r="D218"/>
  <c r="U217"/>
  <c r="T217"/>
  <c r="S217"/>
  <c r="R217"/>
  <c r="Q217"/>
  <c r="P217"/>
  <c r="O217"/>
  <c r="N217"/>
  <c r="M217"/>
  <c r="L217"/>
  <c r="K217"/>
  <c r="J217"/>
  <c r="H217"/>
  <c r="G217"/>
  <c r="F217"/>
  <c r="E217"/>
  <c r="D217"/>
  <c r="U216"/>
  <c r="T216"/>
  <c r="S216"/>
  <c r="R216"/>
  <c r="Q216"/>
  <c r="P216"/>
  <c r="O216"/>
  <c r="N216"/>
  <c r="M216"/>
  <c r="L216"/>
  <c r="K216"/>
  <c r="X85" i="8"/>
  <c r="H216" i="3"/>
  <c r="G216"/>
  <c r="F216"/>
  <c r="E216"/>
  <c r="D216"/>
  <c r="U215"/>
  <c r="T215"/>
  <c r="S215"/>
  <c r="R215"/>
  <c r="Q215"/>
  <c r="P215"/>
  <c r="O215"/>
  <c r="N215"/>
  <c r="M215"/>
  <c r="L215"/>
  <c r="K215"/>
  <c r="J215"/>
  <c r="Z84" i="8"/>
  <c r="H215" i="3"/>
  <c r="G215"/>
  <c r="F215"/>
  <c r="E215"/>
  <c r="D215"/>
  <c r="U214"/>
  <c r="T214"/>
  <c r="S214"/>
  <c r="R214"/>
  <c r="Q214"/>
  <c r="P214"/>
  <c r="O214"/>
  <c r="N214"/>
  <c r="M214"/>
  <c r="L214"/>
  <c r="K214"/>
  <c r="Z83" i="8"/>
  <c r="H214" i="3"/>
  <c r="G214"/>
  <c r="F214"/>
  <c r="E214"/>
  <c r="D214"/>
  <c r="U213"/>
  <c r="T213"/>
  <c r="S213"/>
  <c r="R213"/>
  <c r="Q213"/>
  <c r="P213"/>
  <c r="O213"/>
  <c r="N213"/>
  <c r="M213"/>
  <c r="L213"/>
  <c r="K213"/>
  <c r="J213"/>
  <c r="Z82" i="8"/>
  <c r="H213" i="3"/>
  <c r="G213"/>
  <c r="F213"/>
  <c r="E213"/>
  <c r="D213"/>
  <c r="U212"/>
  <c r="T212"/>
  <c r="S212"/>
  <c r="R212"/>
  <c r="Q212"/>
  <c r="P212"/>
  <c r="O212"/>
  <c r="N212"/>
  <c r="M212"/>
  <c r="L212"/>
  <c r="K212"/>
  <c r="J212"/>
  <c r="Z81" i="8"/>
  <c r="H212" i="3"/>
  <c r="G212"/>
  <c r="F212"/>
  <c r="E212"/>
  <c r="D212"/>
  <c r="U211"/>
  <c r="T211"/>
  <c r="S211"/>
  <c r="R211"/>
  <c r="Q211"/>
  <c r="P211"/>
  <c r="O211"/>
  <c r="N211"/>
  <c r="M211"/>
  <c r="L211"/>
  <c r="K211"/>
  <c r="J211"/>
  <c r="Z80" i="8"/>
  <c r="H211" i="3"/>
  <c r="G211"/>
  <c r="F211"/>
  <c r="E211"/>
  <c r="D211"/>
  <c r="U210"/>
  <c r="T210"/>
  <c r="S210"/>
  <c r="R210"/>
  <c r="Q210"/>
  <c r="P210"/>
  <c r="O210"/>
  <c r="N210"/>
  <c r="M210"/>
  <c r="L210"/>
  <c r="K210"/>
  <c r="X79" i="8"/>
  <c r="H210" i="3"/>
  <c r="G210"/>
  <c r="F210"/>
  <c r="E210"/>
  <c r="D210"/>
  <c r="U209"/>
  <c r="T209"/>
  <c r="S209"/>
  <c r="R209"/>
  <c r="Q209"/>
  <c r="P209"/>
  <c r="O209"/>
  <c r="N209"/>
  <c r="M209"/>
  <c r="L209"/>
  <c r="K209"/>
  <c r="J209"/>
  <c r="Z78" i="8"/>
  <c r="H209" i="3"/>
  <c r="G209"/>
  <c r="F209"/>
  <c r="E209"/>
  <c r="D209"/>
  <c r="U208"/>
  <c r="T208"/>
  <c r="S208"/>
  <c r="R208"/>
  <c r="Q208"/>
  <c r="P208"/>
  <c r="O208"/>
  <c r="N208"/>
  <c r="M208"/>
  <c r="L208"/>
  <c r="K208"/>
  <c r="AB77" i="8"/>
  <c r="H208" i="3"/>
  <c r="G208"/>
  <c r="F208"/>
  <c r="E208"/>
  <c r="D208"/>
  <c r="U207"/>
  <c r="T207"/>
  <c r="S207"/>
  <c r="R207"/>
  <c r="Q207"/>
  <c r="P207"/>
  <c r="O207"/>
  <c r="N207"/>
  <c r="M207"/>
  <c r="L207"/>
  <c r="K207"/>
  <c r="J207"/>
  <c r="Z76" i="8"/>
  <c r="H207" i="3"/>
  <c r="G207"/>
  <c r="F207"/>
  <c r="E207"/>
  <c r="D207"/>
  <c r="U206"/>
  <c r="T206"/>
  <c r="S206"/>
  <c r="R206"/>
  <c r="Q206"/>
  <c r="P206"/>
  <c r="O206"/>
  <c r="N206"/>
  <c r="M206"/>
  <c r="L206"/>
  <c r="K206"/>
  <c r="Z75" i="8"/>
  <c r="H206" i="3"/>
  <c r="G206"/>
  <c r="F206"/>
  <c r="E206"/>
  <c r="D206"/>
  <c r="U205"/>
  <c r="T205"/>
  <c r="S205"/>
  <c r="R205"/>
  <c r="Q205"/>
  <c r="P205"/>
  <c r="O205"/>
  <c r="N205"/>
  <c r="M205"/>
  <c r="L205"/>
  <c r="K205"/>
  <c r="J205"/>
  <c r="X74" i="8"/>
  <c r="H205" i="3"/>
  <c r="G205"/>
  <c r="F205"/>
  <c r="E205"/>
  <c r="D205"/>
  <c r="U204"/>
  <c r="T204"/>
  <c r="S204"/>
  <c r="R204"/>
  <c r="Q204"/>
  <c r="P204"/>
  <c r="O204"/>
  <c r="N204"/>
  <c r="M204"/>
  <c r="L204"/>
  <c r="K204"/>
  <c r="Z73" i="8"/>
  <c r="H204" i="3"/>
  <c r="G204"/>
  <c r="F204"/>
  <c r="E204"/>
  <c r="D204"/>
  <c r="U203"/>
  <c r="T203"/>
  <c r="S203"/>
  <c r="R203"/>
  <c r="Q203"/>
  <c r="P203"/>
  <c r="O203"/>
  <c r="N203"/>
  <c r="M203"/>
  <c r="L203"/>
  <c r="K203"/>
  <c r="J203"/>
  <c r="Z72" i="8"/>
  <c r="H203" i="3"/>
  <c r="G203"/>
  <c r="F203"/>
  <c r="E203"/>
  <c r="D203"/>
  <c r="U202"/>
  <c r="T202"/>
  <c r="S202"/>
  <c r="R202"/>
  <c r="Q202"/>
  <c r="P202"/>
  <c r="O202"/>
  <c r="N202"/>
  <c r="M202"/>
  <c r="L202"/>
  <c r="K202"/>
  <c r="X71" i="8"/>
  <c r="H202" i="3"/>
  <c r="G202"/>
  <c r="F202"/>
  <c r="E202"/>
  <c r="D202"/>
  <c r="U201"/>
  <c r="T201"/>
  <c r="S201"/>
  <c r="R201"/>
  <c r="Q201"/>
  <c r="P201"/>
  <c r="O201"/>
  <c r="N201"/>
  <c r="M201"/>
  <c r="L201"/>
  <c r="K201"/>
  <c r="J201"/>
  <c r="Z70" i="8"/>
  <c r="H201" i="3"/>
  <c r="G201"/>
  <c r="F201"/>
  <c r="E201"/>
  <c r="D201"/>
  <c r="U200"/>
  <c r="T200"/>
  <c r="S200"/>
  <c r="R200"/>
  <c r="Q200"/>
  <c r="P200"/>
  <c r="O200"/>
  <c r="N200"/>
  <c r="M200"/>
  <c r="L200"/>
  <c r="K200"/>
  <c r="X69" i="8"/>
  <c r="H200" i="3"/>
  <c r="G200"/>
  <c r="F200"/>
  <c r="E200"/>
  <c r="D200"/>
  <c r="U199"/>
  <c r="T199"/>
  <c r="S199"/>
  <c r="R199"/>
  <c r="Q199"/>
  <c r="P199"/>
  <c r="O199"/>
  <c r="N199"/>
  <c r="M199"/>
  <c r="L199"/>
  <c r="K199"/>
  <c r="J199"/>
  <c r="Z68" i="8"/>
  <c r="H199" i="3"/>
  <c r="G199"/>
  <c r="F199"/>
  <c r="E199"/>
  <c r="D199"/>
  <c r="U198"/>
  <c r="T198"/>
  <c r="S198"/>
  <c r="R198"/>
  <c r="Q198"/>
  <c r="P198"/>
  <c r="O198"/>
  <c r="N198"/>
  <c r="M198"/>
  <c r="L198"/>
  <c r="K198"/>
  <c r="J198"/>
  <c r="Z67" i="8"/>
  <c r="H198" i="3"/>
  <c r="G198"/>
  <c r="F198"/>
  <c r="E198"/>
  <c r="D198"/>
  <c r="U197"/>
  <c r="T197"/>
  <c r="S197"/>
  <c r="R197"/>
  <c r="Q197"/>
  <c r="P197"/>
  <c r="O197"/>
  <c r="N197"/>
  <c r="M197"/>
  <c r="L197"/>
  <c r="K197"/>
  <c r="J197"/>
  <c r="Z66" i="8"/>
  <c r="H197" i="3"/>
  <c r="G197"/>
  <c r="F197"/>
  <c r="E197"/>
  <c r="D197"/>
  <c r="U196"/>
  <c r="T196"/>
  <c r="S196"/>
  <c r="R196"/>
  <c r="Q196"/>
  <c r="P196"/>
  <c r="O196"/>
  <c r="N196"/>
  <c r="M196"/>
  <c r="L196"/>
  <c r="K196"/>
  <c r="Z65" i="8"/>
  <c r="H196" i="3"/>
  <c r="G196"/>
  <c r="F196"/>
  <c r="E196"/>
  <c r="D196"/>
  <c r="U195"/>
  <c r="T195"/>
  <c r="S195"/>
  <c r="R195"/>
  <c r="Q195"/>
  <c r="P195"/>
  <c r="O195"/>
  <c r="N195"/>
  <c r="M195"/>
  <c r="L195"/>
  <c r="K195"/>
  <c r="J195"/>
  <c r="X64" i="8"/>
  <c r="H195" i="3"/>
  <c r="G195"/>
  <c r="F195"/>
  <c r="E195"/>
  <c r="D195"/>
  <c r="U194"/>
  <c r="T194"/>
  <c r="S194"/>
  <c r="R194"/>
  <c r="Q194"/>
  <c r="P194"/>
  <c r="O194"/>
  <c r="N194"/>
  <c r="M194"/>
  <c r="L194"/>
  <c r="K194"/>
  <c r="Z63" i="8"/>
  <c r="H194" i="3"/>
  <c r="G194"/>
  <c r="F194"/>
  <c r="E194"/>
  <c r="D194"/>
  <c r="U193"/>
  <c r="T193"/>
  <c r="S193"/>
  <c r="R193"/>
  <c r="Q193"/>
  <c r="P193"/>
  <c r="O193"/>
  <c r="N193"/>
  <c r="M193"/>
  <c r="L193"/>
  <c r="K193"/>
  <c r="J193"/>
  <c r="Z62" i="8"/>
  <c r="H193" i="3"/>
  <c r="G193"/>
  <c r="F193"/>
  <c r="E193"/>
  <c r="D193"/>
  <c r="U192"/>
  <c r="T192"/>
  <c r="S192"/>
  <c r="R192"/>
  <c r="Q192"/>
  <c r="P192"/>
  <c r="O192"/>
  <c r="N192"/>
  <c r="M192"/>
  <c r="L192"/>
  <c r="K192"/>
  <c r="X61" i="8"/>
  <c r="H192" i="3"/>
  <c r="G192"/>
  <c r="F192"/>
  <c r="E192"/>
  <c r="D192"/>
  <c r="U191"/>
  <c r="T191"/>
  <c r="S191"/>
  <c r="R191"/>
  <c r="Q191"/>
  <c r="P191"/>
  <c r="O191"/>
  <c r="N191"/>
  <c r="M191"/>
  <c r="L191"/>
  <c r="K191"/>
  <c r="Z60" i="8"/>
  <c r="H191" i="3"/>
  <c r="G191"/>
  <c r="F191"/>
  <c r="E191"/>
  <c r="D191"/>
  <c r="U190"/>
  <c r="T190"/>
  <c r="S190"/>
  <c r="R190"/>
  <c r="Q190"/>
  <c r="P190"/>
  <c r="O190"/>
  <c r="N190"/>
  <c r="M190"/>
  <c r="L190"/>
  <c r="K190"/>
  <c r="J190"/>
  <c r="Z59" i="8"/>
  <c r="H190" i="3"/>
  <c r="G190"/>
  <c r="F190"/>
  <c r="E190"/>
  <c r="D190"/>
  <c r="U189"/>
  <c r="T189"/>
  <c r="S189"/>
  <c r="R189"/>
  <c r="Q189"/>
  <c r="P189"/>
  <c r="O189"/>
  <c r="N189"/>
  <c r="M189"/>
  <c r="L189"/>
  <c r="K189"/>
  <c r="X58" i="8"/>
  <c r="H189" i="3"/>
  <c r="G189"/>
  <c r="F189"/>
  <c r="E189"/>
  <c r="D189"/>
  <c r="U188"/>
  <c r="T188"/>
  <c r="S188"/>
  <c r="R188"/>
  <c r="Q188"/>
  <c r="P188"/>
  <c r="O188"/>
  <c r="N188"/>
  <c r="M188"/>
  <c r="L188"/>
  <c r="K188"/>
  <c r="J188"/>
  <c r="Z57" i="8"/>
  <c r="H188" i="3"/>
  <c r="G188"/>
  <c r="F188"/>
  <c r="E188"/>
  <c r="D188"/>
  <c r="U187"/>
  <c r="T187"/>
  <c r="S187"/>
  <c r="R187"/>
  <c r="Q187"/>
  <c r="P187"/>
  <c r="O187"/>
  <c r="N187"/>
  <c r="M187"/>
  <c r="L187"/>
  <c r="K187"/>
  <c r="Z56" i="8"/>
  <c r="H187" i="3"/>
  <c r="G187"/>
  <c r="F187"/>
  <c r="E187"/>
  <c r="D187"/>
  <c r="U186"/>
  <c r="T186"/>
  <c r="S186"/>
  <c r="R186"/>
  <c r="Q186"/>
  <c r="P186"/>
  <c r="O186"/>
  <c r="N186"/>
  <c r="M186"/>
  <c r="L186"/>
  <c r="K186"/>
  <c r="J186"/>
  <c r="Z55" i="8"/>
  <c r="H186" i="3"/>
  <c r="G186"/>
  <c r="F186"/>
  <c r="E186"/>
  <c r="D186"/>
  <c r="U185"/>
  <c r="T185"/>
  <c r="S185"/>
  <c r="R185"/>
  <c r="Q185"/>
  <c r="P185"/>
  <c r="O185"/>
  <c r="N185"/>
  <c r="M185"/>
  <c r="L185"/>
  <c r="K185"/>
  <c r="Z54" i="8"/>
  <c r="H185" i="3"/>
  <c r="G185"/>
  <c r="F185"/>
  <c r="E185"/>
  <c r="D185"/>
  <c r="U184"/>
  <c r="T184"/>
  <c r="S184"/>
  <c r="R184"/>
  <c r="Q184"/>
  <c r="P184"/>
  <c r="O184"/>
  <c r="N184"/>
  <c r="M184"/>
  <c r="L184"/>
  <c r="K184"/>
  <c r="J184"/>
  <c r="Z53" i="8"/>
  <c r="H184" i="3"/>
  <c r="G184"/>
  <c r="F184"/>
  <c r="E184"/>
  <c r="D184"/>
  <c r="U183"/>
  <c r="T183"/>
  <c r="S183"/>
  <c r="R183"/>
  <c r="Q183"/>
  <c r="P183"/>
  <c r="O183"/>
  <c r="N183"/>
  <c r="M183"/>
  <c r="L183"/>
  <c r="K183"/>
  <c r="J183"/>
  <c r="H183"/>
  <c r="G183"/>
  <c r="F183"/>
  <c r="E183"/>
  <c r="D183"/>
  <c r="U182"/>
  <c r="T182"/>
  <c r="S182"/>
  <c r="R182"/>
  <c r="Q182"/>
  <c r="P182"/>
  <c r="O182"/>
  <c r="N182"/>
  <c r="M182"/>
  <c r="L182"/>
  <c r="K182"/>
  <c r="Z51" i="8"/>
  <c r="H182" i="3"/>
  <c r="G182"/>
  <c r="F182"/>
  <c r="E182"/>
  <c r="D182"/>
  <c r="U181"/>
  <c r="T181"/>
  <c r="S181"/>
  <c r="R181"/>
  <c r="Q181"/>
  <c r="P181"/>
  <c r="O181"/>
  <c r="N181"/>
  <c r="M181"/>
  <c r="L181"/>
  <c r="K181"/>
  <c r="J181"/>
  <c r="Z50" i="8"/>
  <c r="H181" i="3"/>
  <c r="G181"/>
  <c r="F181"/>
  <c r="E181"/>
  <c r="D181"/>
  <c r="U180"/>
  <c r="T180"/>
  <c r="S180"/>
  <c r="R180"/>
  <c r="Q180"/>
  <c r="P180"/>
  <c r="O180"/>
  <c r="N180"/>
  <c r="M180"/>
  <c r="L180"/>
  <c r="K180"/>
  <c r="Z49" i="8"/>
  <c r="H180" i="3"/>
  <c r="G180"/>
  <c r="F180"/>
  <c r="E180"/>
  <c r="D180"/>
  <c r="U179"/>
  <c r="T179"/>
  <c r="S179"/>
  <c r="R179"/>
  <c r="Q179"/>
  <c r="P179"/>
  <c r="O179"/>
  <c r="N179"/>
  <c r="M179"/>
  <c r="L179"/>
  <c r="K179"/>
  <c r="J179"/>
  <c r="Z48" i="8"/>
  <c r="H179" i="3"/>
  <c r="G179"/>
  <c r="F179"/>
  <c r="E179"/>
  <c r="D179"/>
  <c r="U178"/>
  <c r="T178"/>
  <c r="S178"/>
  <c r="R178"/>
  <c r="Q178"/>
  <c r="P178"/>
  <c r="O178"/>
  <c r="N178"/>
  <c r="M178"/>
  <c r="L178"/>
  <c r="K178"/>
  <c r="J178"/>
  <c r="Z47" i="8"/>
  <c r="H178" i="3"/>
  <c r="G178"/>
  <c r="F178"/>
  <c r="E178"/>
  <c r="D178"/>
  <c r="U177"/>
  <c r="T177"/>
  <c r="S177"/>
  <c r="R177"/>
  <c r="Q177"/>
  <c r="P177"/>
  <c r="O177"/>
  <c r="N177"/>
  <c r="M177"/>
  <c r="L177"/>
  <c r="K177"/>
  <c r="J177"/>
  <c r="Z46" i="8"/>
  <c r="H177" i="3"/>
  <c r="G177"/>
  <c r="F177"/>
  <c r="E177"/>
  <c r="D177"/>
  <c r="U176"/>
  <c r="T176"/>
  <c r="S176"/>
  <c r="R176"/>
  <c r="Q176"/>
  <c r="P176"/>
  <c r="O176"/>
  <c r="N176"/>
  <c r="M176"/>
  <c r="L176"/>
  <c r="K176"/>
  <c r="Z45" i="8"/>
  <c r="H176" i="3"/>
  <c r="G176"/>
  <c r="F176"/>
  <c r="E176"/>
  <c r="D176"/>
  <c r="U175"/>
  <c r="T175"/>
  <c r="S175"/>
  <c r="R175"/>
  <c r="Q175"/>
  <c r="P175"/>
  <c r="O175"/>
  <c r="N175"/>
  <c r="M175"/>
  <c r="L175"/>
  <c r="K175"/>
  <c r="J175"/>
  <c r="X44" i="8"/>
  <c r="H175" i="3"/>
  <c r="G175"/>
  <c r="F175"/>
  <c r="E175"/>
  <c r="D175"/>
  <c r="U174"/>
  <c r="T174"/>
  <c r="S174"/>
  <c r="R174"/>
  <c r="Q174"/>
  <c r="P174"/>
  <c r="O174"/>
  <c r="N174"/>
  <c r="M174"/>
  <c r="L174"/>
  <c r="K174"/>
  <c r="Z43" i="8"/>
  <c r="H174" i="3"/>
  <c r="G174"/>
  <c r="F174"/>
  <c r="E174"/>
  <c r="D174"/>
  <c r="U173"/>
  <c r="T173"/>
  <c r="S173"/>
  <c r="R173"/>
  <c r="Q173"/>
  <c r="P173"/>
  <c r="O173"/>
  <c r="N173"/>
  <c r="M173"/>
  <c r="L173"/>
  <c r="K173"/>
  <c r="J173"/>
  <c r="Z42" i="8"/>
  <c r="H173" i="3"/>
  <c r="G173"/>
  <c r="F173"/>
  <c r="E173"/>
  <c r="D173"/>
  <c r="U172"/>
  <c r="T172"/>
  <c r="S172"/>
  <c r="R172"/>
  <c r="Q172"/>
  <c r="P172"/>
  <c r="O172"/>
  <c r="N172"/>
  <c r="M172"/>
  <c r="L172"/>
  <c r="K172"/>
  <c r="X41" i="8"/>
  <c r="H172" i="3"/>
  <c r="G172"/>
  <c r="F172"/>
  <c r="E172"/>
  <c r="D172"/>
  <c r="U171"/>
  <c r="T171"/>
  <c r="S171"/>
  <c r="R171"/>
  <c r="Q171"/>
  <c r="P171"/>
  <c r="O171"/>
  <c r="N171"/>
  <c r="M171"/>
  <c r="L171"/>
  <c r="K171"/>
  <c r="J171"/>
  <c r="Z40" i="8"/>
  <c r="H171" i="3"/>
  <c r="G171"/>
  <c r="F171"/>
  <c r="E171"/>
  <c r="D171"/>
  <c r="U170"/>
  <c r="T170"/>
  <c r="S170"/>
  <c r="R170"/>
  <c r="Q170"/>
  <c r="P170"/>
  <c r="O170"/>
  <c r="N170"/>
  <c r="M170"/>
  <c r="L170"/>
  <c r="K170"/>
  <c r="J170"/>
  <c r="X39" i="8"/>
  <c r="H170" i="3"/>
  <c r="G170"/>
  <c r="F170"/>
  <c r="E170"/>
  <c r="D170"/>
  <c r="U169"/>
  <c r="T169"/>
  <c r="S169"/>
  <c r="R169"/>
  <c r="Q169"/>
  <c r="P169"/>
  <c r="O169"/>
  <c r="N169"/>
  <c r="M169"/>
  <c r="L169"/>
  <c r="K169"/>
  <c r="J169"/>
  <c r="Z38" i="8"/>
  <c r="H169" i="3"/>
  <c r="G169"/>
  <c r="F169"/>
  <c r="E169"/>
  <c r="D169"/>
  <c r="U168"/>
  <c r="T168"/>
  <c r="S168"/>
  <c r="R168"/>
  <c r="Q168"/>
  <c r="P168"/>
  <c r="O168"/>
  <c r="N168"/>
  <c r="M168"/>
  <c r="L168"/>
  <c r="K168"/>
  <c r="X37" i="8"/>
  <c r="H168" i="3"/>
  <c r="G168"/>
  <c r="F168"/>
  <c r="E168"/>
  <c r="D168"/>
  <c r="U167"/>
  <c r="T167"/>
  <c r="S167"/>
  <c r="R167"/>
  <c r="Q167"/>
  <c r="P167"/>
  <c r="O167"/>
  <c r="N167"/>
  <c r="M167"/>
  <c r="L167"/>
  <c r="K167"/>
  <c r="J167"/>
  <c r="Z36" i="8"/>
  <c r="H167" i="3"/>
  <c r="G167"/>
  <c r="F167"/>
  <c r="E167"/>
  <c r="D167"/>
  <c r="U166"/>
  <c r="T166"/>
  <c r="S166"/>
  <c r="R166"/>
  <c r="Q166"/>
  <c r="P166"/>
  <c r="O166"/>
  <c r="N166"/>
  <c r="M166"/>
  <c r="L166"/>
  <c r="K166"/>
  <c r="Z35" i="8"/>
  <c r="H166" i="3"/>
  <c r="G166"/>
  <c r="F166"/>
  <c r="E166"/>
  <c r="D166"/>
  <c r="U165"/>
  <c r="T165"/>
  <c r="S165"/>
  <c r="R165"/>
  <c r="Q165"/>
  <c r="P165"/>
  <c r="O165"/>
  <c r="N165"/>
  <c r="M165"/>
  <c r="L165"/>
  <c r="K165"/>
  <c r="J165"/>
  <c r="Z34" i="8"/>
  <c r="H165" i="3"/>
  <c r="G165"/>
  <c r="F165"/>
  <c r="E165"/>
  <c r="D165"/>
  <c r="U164"/>
  <c r="T164"/>
  <c r="S164"/>
  <c r="R164"/>
  <c r="Q164"/>
  <c r="P164"/>
  <c r="O164"/>
  <c r="N164"/>
  <c r="M164"/>
  <c r="L164"/>
  <c r="K164"/>
  <c r="X33" i="8"/>
  <c r="H164" i="3"/>
  <c r="G164"/>
  <c r="F164"/>
  <c r="E164"/>
  <c r="D164"/>
  <c r="U163"/>
  <c r="T163"/>
  <c r="S163"/>
  <c r="R163"/>
  <c r="Q163"/>
  <c r="P163"/>
  <c r="O163"/>
  <c r="N163"/>
  <c r="M163"/>
  <c r="L163"/>
  <c r="K163"/>
  <c r="J163"/>
  <c r="Z32" i="8"/>
  <c r="H163" i="3"/>
  <c r="G163"/>
  <c r="F163"/>
  <c r="E163"/>
  <c r="D163"/>
  <c r="U162"/>
  <c r="T162"/>
  <c r="S162"/>
  <c r="R162"/>
  <c r="Q162"/>
  <c r="P162"/>
  <c r="O162"/>
  <c r="N162"/>
  <c r="M162"/>
  <c r="L162"/>
  <c r="K162"/>
  <c r="X31" i="8"/>
  <c r="H162" i="3"/>
  <c r="G162"/>
  <c r="F162"/>
  <c r="E162"/>
  <c r="D162"/>
  <c r="U161"/>
  <c r="T161"/>
  <c r="S161"/>
  <c r="R161"/>
  <c r="Q161"/>
  <c r="P161"/>
  <c r="O161"/>
  <c r="N161"/>
  <c r="M161"/>
  <c r="L161"/>
  <c r="K161"/>
  <c r="J161"/>
  <c r="Z30" i="8"/>
  <c r="H161" i="3"/>
  <c r="G161"/>
  <c r="F161"/>
  <c r="E161"/>
  <c r="D161"/>
  <c r="U160"/>
  <c r="T160"/>
  <c r="S160"/>
  <c r="R160"/>
  <c r="Q160"/>
  <c r="P160"/>
  <c r="O160"/>
  <c r="N160"/>
  <c r="M160"/>
  <c r="L160"/>
  <c r="K160"/>
  <c r="X29" i="8"/>
  <c r="H160" i="3"/>
  <c r="G160"/>
  <c r="F160"/>
  <c r="E160"/>
  <c r="D160"/>
  <c r="U159"/>
  <c r="T159"/>
  <c r="S159"/>
  <c r="R159"/>
  <c r="Q159"/>
  <c r="P159"/>
  <c r="O159"/>
  <c r="N159"/>
  <c r="M159"/>
  <c r="L159"/>
  <c r="K159"/>
  <c r="J159"/>
  <c r="Z28" i="8"/>
  <c r="H159" i="3"/>
  <c r="G159"/>
  <c r="F159"/>
  <c r="E159"/>
  <c r="D159"/>
  <c r="U158"/>
  <c r="T158"/>
  <c r="S158"/>
  <c r="R158"/>
  <c r="Q158"/>
  <c r="P158"/>
  <c r="O158"/>
  <c r="N158"/>
  <c r="M158"/>
  <c r="L158"/>
  <c r="K158"/>
  <c r="J158"/>
  <c r="Z27" i="8"/>
  <c r="H158" i="3"/>
  <c r="G158"/>
  <c r="F158"/>
  <c r="E158"/>
  <c r="D158"/>
  <c r="U157"/>
  <c r="T157"/>
  <c r="S157"/>
  <c r="R157"/>
  <c r="Q157"/>
  <c r="P157"/>
  <c r="O157"/>
  <c r="N157"/>
  <c r="M157"/>
  <c r="L157"/>
  <c r="K157"/>
  <c r="J157"/>
  <c r="Z26" i="8"/>
  <c r="H157" i="3"/>
  <c r="G157"/>
  <c r="F157"/>
  <c r="E157"/>
  <c r="D157"/>
  <c r="U156"/>
  <c r="T156"/>
  <c r="S156"/>
  <c r="R156"/>
  <c r="Q156"/>
  <c r="P156"/>
  <c r="O156"/>
  <c r="N156"/>
  <c r="M156"/>
  <c r="L156"/>
  <c r="K156"/>
  <c r="J156"/>
  <c r="Z25" i="8"/>
  <c r="H156" i="3"/>
  <c r="G156"/>
  <c r="F156"/>
  <c r="E156"/>
  <c r="D156"/>
  <c r="U155"/>
  <c r="T155"/>
  <c r="S155"/>
  <c r="R155"/>
  <c r="Q155"/>
  <c r="P155"/>
  <c r="O155"/>
  <c r="N155"/>
  <c r="M155"/>
  <c r="L155"/>
  <c r="K155"/>
  <c r="J155"/>
  <c r="Z24" i="8"/>
  <c r="H155" i="3"/>
  <c r="G155"/>
  <c r="F155"/>
  <c r="E155"/>
  <c r="D155"/>
  <c r="U154"/>
  <c r="T154"/>
  <c r="S154"/>
  <c r="R154"/>
  <c r="Q154"/>
  <c r="P154"/>
  <c r="O154"/>
  <c r="N154"/>
  <c r="M154"/>
  <c r="L154"/>
  <c r="K154"/>
  <c r="J154"/>
  <c r="Z23" i="8"/>
  <c r="H154" i="3"/>
  <c r="G154"/>
  <c r="F154"/>
  <c r="E154"/>
  <c r="D154"/>
  <c r="U153"/>
  <c r="T153"/>
  <c r="S153"/>
  <c r="R153"/>
  <c r="Q153"/>
  <c r="P153"/>
  <c r="O153"/>
  <c r="N153"/>
  <c r="M153"/>
  <c r="L153"/>
  <c r="K153"/>
  <c r="J153"/>
  <c r="Z22" i="8"/>
  <c r="H153" i="3"/>
  <c r="G153"/>
  <c r="F153"/>
  <c r="E153"/>
  <c r="D153"/>
  <c r="U152"/>
  <c r="T152"/>
  <c r="S152"/>
  <c r="R152"/>
  <c r="Q152"/>
  <c r="P152"/>
  <c r="O152"/>
  <c r="N152"/>
  <c r="M152"/>
  <c r="L152"/>
  <c r="K152"/>
  <c r="J152"/>
  <c r="Z21" i="8"/>
  <c r="H152" i="3"/>
  <c r="G152"/>
  <c r="F152"/>
  <c r="E152"/>
  <c r="D152"/>
  <c r="U151"/>
  <c r="T151"/>
  <c r="S151"/>
  <c r="R151"/>
  <c r="Q151"/>
  <c r="P151"/>
  <c r="O151"/>
  <c r="N151"/>
  <c r="M151"/>
  <c r="L151"/>
  <c r="K151"/>
  <c r="J151"/>
  <c r="Z20" i="8"/>
  <c r="H151" i="3"/>
  <c r="G151"/>
  <c r="F151"/>
  <c r="E151"/>
  <c r="D151"/>
  <c r="U150"/>
  <c r="T150"/>
  <c r="S150"/>
  <c r="R150"/>
  <c r="Q150"/>
  <c r="P150"/>
  <c r="O150"/>
  <c r="N150"/>
  <c r="M150"/>
  <c r="L150"/>
  <c r="K150"/>
  <c r="J150"/>
  <c r="Z19" i="8"/>
  <c r="H150" i="3"/>
  <c r="G150"/>
  <c r="F150"/>
  <c r="E150"/>
  <c r="D150"/>
  <c r="U149"/>
  <c r="T149"/>
  <c r="S149"/>
  <c r="R149"/>
  <c r="Q149"/>
  <c r="P149"/>
  <c r="O149"/>
  <c r="N149"/>
  <c r="M149"/>
  <c r="L149"/>
  <c r="K149"/>
  <c r="J149"/>
  <c r="Z18" i="8"/>
  <c r="H149" i="3"/>
  <c r="G149"/>
  <c r="F149"/>
  <c r="E149"/>
  <c r="D149"/>
  <c r="U148"/>
  <c r="T148"/>
  <c r="S148"/>
  <c r="R148"/>
  <c r="Q148"/>
  <c r="P148"/>
  <c r="O148"/>
  <c r="N148"/>
  <c r="M148"/>
  <c r="L148"/>
  <c r="K148"/>
  <c r="J148"/>
  <c r="Z17" i="8"/>
  <c r="H148" i="3"/>
  <c r="G148"/>
  <c r="F148"/>
  <c r="E148"/>
  <c r="D148"/>
  <c r="U147"/>
  <c r="T147"/>
  <c r="S147"/>
  <c r="R147"/>
  <c r="Q147"/>
  <c r="P147"/>
  <c r="O147"/>
  <c r="N147"/>
  <c r="M147"/>
  <c r="L147"/>
  <c r="K147"/>
  <c r="J147"/>
  <c r="Z16" i="8"/>
  <c r="H147" i="3"/>
  <c r="G147"/>
  <c r="F147"/>
  <c r="E147"/>
  <c r="D147"/>
  <c r="U146"/>
  <c r="T146"/>
  <c r="S146"/>
  <c r="R146"/>
  <c r="Q146"/>
  <c r="P146"/>
  <c r="O146"/>
  <c r="N146"/>
  <c r="M146"/>
  <c r="L146"/>
  <c r="K146"/>
  <c r="J146"/>
  <c r="Z15" i="8"/>
  <c r="H146" i="3"/>
  <c r="G146"/>
  <c r="F146"/>
  <c r="E146"/>
  <c r="D146"/>
  <c r="U145"/>
  <c r="T145"/>
  <c r="S145"/>
  <c r="R145"/>
  <c r="Q145"/>
  <c r="P145"/>
  <c r="O145"/>
  <c r="N145"/>
  <c r="M145"/>
  <c r="L145"/>
  <c r="K145"/>
  <c r="J145"/>
  <c r="H145"/>
  <c r="G145"/>
  <c r="F145"/>
  <c r="E145"/>
  <c r="D145"/>
  <c r="U144"/>
  <c r="T144"/>
  <c r="S144"/>
  <c r="R144"/>
  <c r="Q144"/>
  <c r="P144"/>
  <c r="O144"/>
  <c r="N144"/>
  <c r="M144"/>
  <c r="L144"/>
  <c r="K144"/>
  <c r="J144"/>
  <c r="H144"/>
  <c r="G144"/>
  <c r="F144"/>
  <c r="E144"/>
  <c r="D144"/>
  <c r="U143"/>
  <c r="T143"/>
  <c r="S143"/>
  <c r="R143"/>
  <c r="Q143"/>
  <c r="P143"/>
  <c r="O143"/>
  <c r="N143"/>
  <c r="M143"/>
  <c r="L143"/>
  <c r="K143"/>
  <c r="J143"/>
  <c r="Z12" i="8"/>
  <c r="H143" i="3"/>
  <c r="G143"/>
  <c r="F143"/>
  <c r="E143"/>
  <c r="D143"/>
  <c r="U142"/>
  <c r="T142"/>
  <c r="S142"/>
  <c r="R142"/>
  <c r="Q142"/>
  <c r="P142"/>
  <c r="O142"/>
  <c r="N142"/>
  <c r="M142"/>
  <c r="L142"/>
  <c r="K142"/>
  <c r="Z11" i="8"/>
  <c r="H142" i="3"/>
  <c r="G142"/>
  <c r="F142"/>
  <c r="E142"/>
  <c r="D142"/>
  <c r="U141"/>
  <c r="T141"/>
  <c r="S141"/>
  <c r="R141"/>
  <c r="Q141"/>
  <c r="P141"/>
  <c r="O141"/>
  <c r="N141"/>
  <c r="M141"/>
  <c r="L141"/>
  <c r="K141"/>
  <c r="J141"/>
  <c r="Z10" i="8"/>
  <c r="G141" i="3"/>
  <c r="F141"/>
  <c r="E141"/>
  <c r="D141"/>
  <c r="X119" i="8" l="1"/>
  <c r="X117"/>
  <c r="X49"/>
  <c r="X51"/>
  <c r="X53"/>
  <c r="Z64"/>
  <c r="X47"/>
  <c r="Z58"/>
  <c r="X105"/>
  <c r="X24"/>
  <c r="Z29"/>
  <c r="Z31"/>
  <c r="Z41"/>
  <c r="X16"/>
  <c r="Z37"/>
  <c r="Z44"/>
  <c r="Z61"/>
  <c r="X67"/>
  <c r="Z69"/>
  <c r="Z71"/>
  <c r="X72"/>
  <c r="Z74"/>
  <c r="Z79"/>
  <c r="X84"/>
  <c r="X93"/>
  <c r="Z95"/>
  <c r="Z97"/>
  <c r="Z39"/>
  <c r="X115"/>
  <c r="X120"/>
  <c r="Z121"/>
  <c r="X122"/>
  <c r="X82"/>
  <c r="Z85"/>
  <c r="X91"/>
  <c r="Z100"/>
  <c r="Z103"/>
  <c r="Z105"/>
  <c r="Z107"/>
  <c r="Z109"/>
  <c r="X110"/>
  <c r="Z112"/>
  <c r="T9"/>
  <c r="T140" i="3" s="1"/>
  <c r="X12" i="8"/>
  <c r="X27"/>
  <c r="X32"/>
  <c r="Z33"/>
  <c r="X34"/>
  <c r="X42"/>
  <c r="X56"/>
  <c r="X59"/>
  <c r="X62"/>
  <c r="Z77"/>
  <c r="X80"/>
  <c r="X89"/>
  <c r="AB10"/>
  <c r="X20"/>
  <c r="X98"/>
  <c r="Z99"/>
  <c r="Z102"/>
  <c r="AC13"/>
  <c r="I144" i="3"/>
  <c r="AC14" i="8"/>
  <c r="I145" i="3"/>
  <c r="L9" i="8"/>
  <c r="L140" i="3" s="1"/>
  <c r="X30" i="8"/>
  <c r="AC31"/>
  <c r="I162" i="3"/>
  <c r="AB33" i="8"/>
  <c r="J164" i="3"/>
  <c r="AC34" i="8"/>
  <c r="I165" i="3"/>
  <c r="AB34" i="8"/>
  <c r="AA34" s="1"/>
  <c r="X35"/>
  <c r="X38"/>
  <c r="AC39"/>
  <c r="I170" i="3"/>
  <c r="AB39" i="8"/>
  <c r="X40"/>
  <c r="AC41"/>
  <c r="I172" i="3"/>
  <c r="AB43" i="8"/>
  <c r="J174" i="3"/>
  <c r="AC44" i="8"/>
  <c r="I175" i="3"/>
  <c r="AB44" i="8"/>
  <c r="X45"/>
  <c r="X50"/>
  <c r="AC51"/>
  <c r="I182" i="3"/>
  <c r="AC53" i="8"/>
  <c r="I184" i="3"/>
  <c r="AB53" i="8"/>
  <c r="X54"/>
  <c r="X57"/>
  <c r="AC58"/>
  <c r="I189" i="3"/>
  <c r="AB60" i="8"/>
  <c r="J191" i="3"/>
  <c r="AC61" i="8"/>
  <c r="I192" i="3"/>
  <c r="AB63" i="8"/>
  <c r="J194" i="3"/>
  <c r="AC64" i="8"/>
  <c r="I195" i="3"/>
  <c r="AB64" i="8"/>
  <c r="X65"/>
  <c r="X70"/>
  <c r="AC71"/>
  <c r="I202" i="3"/>
  <c r="AB73" i="8"/>
  <c r="J204" i="3"/>
  <c r="AC74" i="8"/>
  <c r="I205" i="3"/>
  <c r="AB74" i="8"/>
  <c r="X75"/>
  <c r="X78"/>
  <c r="AC79"/>
  <c r="I210" i="3"/>
  <c r="AB83" i="8"/>
  <c r="J214" i="3"/>
  <c r="AC84" i="8"/>
  <c r="I215" i="3"/>
  <c r="AB84" i="8"/>
  <c r="X87"/>
  <c r="Z93"/>
  <c r="X96"/>
  <c r="AC97"/>
  <c r="I228" i="3"/>
  <c r="AB99" i="8"/>
  <c r="J230" i="3"/>
  <c r="AC100" i="8"/>
  <c r="I231" i="3"/>
  <c r="AB100" i="8"/>
  <c r="X101"/>
  <c r="X104"/>
  <c r="AC105"/>
  <c r="I236" i="3"/>
  <c r="AB105" i="8"/>
  <c r="X106"/>
  <c r="AC107"/>
  <c r="I238" i="3"/>
  <c r="AB107" i="8"/>
  <c r="X108"/>
  <c r="AC109"/>
  <c r="I240" i="3"/>
  <c r="AB111" i="8"/>
  <c r="J242" i="3"/>
  <c r="AC112" i="8"/>
  <c r="I243" i="3"/>
  <c r="AB112" i="8"/>
  <c r="X113"/>
  <c r="X118"/>
  <c r="AC119"/>
  <c r="I250" i="3"/>
  <c r="AB121" i="8"/>
  <c r="J252" i="3"/>
  <c r="AC122" i="8"/>
  <c r="I253" i="3"/>
  <c r="AB122" i="8"/>
  <c r="X123"/>
  <c r="X126"/>
  <c r="AC127"/>
  <c r="I258" i="3"/>
  <c r="X10" i="8"/>
  <c r="AC11"/>
  <c r="I142" i="3"/>
  <c r="AC12" i="8"/>
  <c r="I143" i="3"/>
  <c r="AB12" i="8"/>
  <c r="Z13"/>
  <c r="X14"/>
  <c r="AC15"/>
  <c r="I146" i="3"/>
  <c r="AC16" i="8"/>
  <c r="I147" i="3"/>
  <c r="AB16" i="8"/>
  <c r="X18"/>
  <c r="AC19"/>
  <c r="I150" i="3"/>
  <c r="AC20" i="8"/>
  <c r="I151" i="3"/>
  <c r="AB20" i="8"/>
  <c r="X22"/>
  <c r="AC23"/>
  <c r="I154" i="3"/>
  <c r="AC24" i="8"/>
  <c r="I155" i="3"/>
  <c r="AB24" i="8"/>
  <c r="X26"/>
  <c r="AC27"/>
  <c r="I158" i="3"/>
  <c r="AB27" i="8"/>
  <c r="X28"/>
  <c r="AC29"/>
  <c r="I160" i="3"/>
  <c r="AB31" i="8"/>
  <c r="J162" i="3"/>
  <c r="AC32" i="8"/>
  <c r="I163" i="3"/>
  <c r="AB32" i="8"/>
  <c r="AA32" s="1"/>
  <c r="X36"/>
  <c r="AC37"/>
  <c r="I168" i="3"/>
  <c r="AB41" i="8"/>
  <c r="J172" i="3"/>
  <c r="AC42" i="8"/>
  <c r="I173" i="3"/>
  <c r="AB42" i="8"/>
  <c r="X43"/>
  <c r="X46"/>
  <c r="AC47"/>
  <c r="I178" i="3"/>
  <c r="AB47" i="8"/>
  <c r="X48"/>
  <c r="AC49"/>
  <c r="I180" i="3"/>
  <c r="AB51" i="8"/>
  <c r="J182" i="3"/>
  <c r="Y52" i="8"/>
  <c r="I183" i="3"/>
  <c r="X55" i="8"/>
  <c r="AC56"/>
  <c r="I187" i="3"/>
  <c r="AB58" i="8"/>
  <c r="J189" i="3"/>
  <c r="AC59" i="8"/>
  <c r="I190" i="3"/>
  <c r="AB59" i="8"/>
  <c r="X60"/>
  <c r="AB61"/>
  <c r="J192" i="3"/>
  <c r="AC62" i="8"/>
  <c r="I193" i="3"/>
  <c r="AB62" i="8"/>
  <c r="X63"/>
  <c r="X66"/>
  <c r="AC67"/>
  <c r="I198" i="3"/>
  <c r="AB67" i="8"/>
  <c r="X68"/>
  <c r="AC69"/>
  <c r="I200" i="3"/>
  <c r="AB71" i="8"/>
  <c r="J202" i="3"/>
  <c r="AC72" i="8"/>
  <c r="I203" i="3"/>
  <c r="AB72" i="8"/>
  <c r="X73"/>
  <c r="X76"/>
  <c r="AC77"/>
  <c r="AA77" s="1"/>
  <c r="I208" i="3"/>
  <c r="AB79" i="8"/>
  <c r="J210" i="3"/>
  <c r="AC80" i="8"/>
  <c r="I211" i="3"/>
  <c r="AB80" i="8"/>
  <c r="AA80" s="1"/>
  <c r="X81"/>
  <c r="AC82"/>
  <c r="I213" i="3"/>
  <c r="AB82" i="8"/>
  <c r="X83"/>
  <c r="X88"/>
  <c r="AC89"/>
  <c r="I220" i="3"/>
  <c r="AB89" i="8"/>
  <c r="X90"/>
  <c r="AC91"/>
  <c r="I222" i="3"/>
  <c r="AB91" i="8"/>
  <c r="X92"/>
  <c r="Y224" i="3"/>
  <c r="AB224"/>
  <c r="X224"/>
  <c r="Z224"/>
  <c r="AC224"/>
  <c r="AB93" i="8"/>
  <c r="X94"/>
  <c r="AC95"/>
  <c r="I226" i="3"/>
  <c r="AB97" i="8"/>
  <c r="J228" i="3"/>
  <c r="AC98" i="8"/>
  <c r="I229" i="3"/>
  <c r="AB98" i="8"/>
  <c r="AC103"/>
  <c r="I234" i="3"/>
  <c r="AB109" i="8"/>
  <c r="J240" i="3"/>
  <c r="AC110" i="8"/>
  <c r="I241" i="3"/>
  <c r="AB110" i="8"/>
  <c r="X111"/>
  <c r="X114"/>
  <c r="AC115"/>
  <c r="I246" i="3"/>
  <c r="AB115" i="8"/>
  <c r="AA115" s="1"/>
  <c r="X116"/>
  <c r="AC117"/>
  <c r="I248" i="3"/>
  <c r="AB119" i="8"/>
  <c r="J250" i="3"/>
  <c r="AC120" i="8"/>
  <c r="I251" i="3"/>
  <c r="AB120" i="8"/>
  <c r="X124"/>
  <c r="Y256" i="3"/>
  <c r="AB256"/>
  <c r="X256"/>
  <c r="Z256"/>
  <c r="AC256"/>
  <c r="H9" i="8"/>
  <c r="H140" i="3" s="1"/>
  <c r="H141"/>
  <c r="J9" i="8"/>
  <c r="J140" i="3" s="1"/>
  <c r="J142"/>
  <c r="Z14" i="8"/>
  <c r="AB29"/>
  <c r="J160" i="3"/>
  <c r="AC30" i="8"/>
  <c r="I161" i="3"/>
  <c r="AB30" i="8"/>
  <c r="AA30" s="1"/>
  <c r="AC35"/>
  <c r="I166" i="3"/>
  <c r="AB37" i="8"/>
  <c r="J168" i="3"/>
  <c r="AC38" i="8"/>
  <c r="I169" i="3"/>
  <c r="AB38" i="8"/>
  <c r="AC40"/>
  <c r="I171" i="3"/>
  <c r="AB40" i="8"/>
  <c r="AC45"/>
  <c r="I176" i="3"/>
  <c r="AB49" i="8"/>
  <c r="J180" i="3"/>
  <c r="AC50" i="8"/>
  <c r="I181" i="3"/>
  <c r="AB50" i="8"/>
  <c r="AC54"/>
  <c r="I185" i="3"/>
  <c r="AB56" i="8"/>
  <c r="J187" i="3"/>
  <c r="AC57" i="8"/>
  <c r="I188" i="3"/>
  <c r="AB57" i="8"/>
  <c r="AA57" s="1"/>
  <c r="AC65"/>
  <c r="I196" i="3"/>
  <c r="AB69" i="8"/>
  <c r="J200" i="3"/>
  <c r="AC70" i="8"/>
  <c r="I201" i="3"/>
  <c r="AB70" i="8"/>
  <c r="AC75"/>
  <c r="I206" i="3"/>
  <c r="X77" i="8"/>
  <c r="J208" i="3"/>
  <c r="AC78" i="8"/>
  <c r="I209" i="3"/>
  <c r="AB78" i="8"/>
  <c r="AC85"/>
  <c r="I216" i="3"/>
  <c r="AC87" i="8"/>
  <c r="I218" i="3"/>
  <c r="AB95" i="8"/>
  <c r="J226" i="3"/>
  <c r="AC96" i="8"/>
  <c r="I227" i="3"/>
  <c r="AB96" i="8"/>
  <c r="AC101"/>
  <c r="I232" i="3"/>
  <c r="AB103" i="8"/>
  <c r="J234" i="3"/>
  <c r="AC104" i="8"/>
  <c r="I235" i="3"/>
  <c r="AB104" i="8"/>
  <c r="AC106"/>
  <c r="I237" i="3"/>
  <c r="AB106" i="8"/>
  <c r="AC108"/>
  <c r="I239" i="3"/>
  <c r="AB108" i="8"/>
  <c r="AC113"/>
  <c r="I244" i="3"/>
  <c r="AB117" i="8"/>
  <c r="J248" i="3"/>
  <c r="AC118" i="8"/>
  <c r="I249" i="3"/>
  <c r="AB118" i="8"/>
  <c r="AC123"/>
  <c r="I254" i="3"/>
  <c r="AC126" i="8"/>
  <c r="I257" i="3"/>
  <c r="AB126" i="8"/>
  <c r="AA126" s="1"/>
  <c r="AC10"/>
  <c r="I141" i="3"/>
  <c r="AB14" i="8"/>
  <c r="AC17"/>
  <c r="I148" i="3"/>
  <c r="AC18" i="8"/>
  <c r="I149" i="3"/>
  <c r="AB18" i="8"/>
  <c r="AC21"/>
  <c r="I152" i="3"/>
  <c r="AC22" i="8"/>
  <c r="I153" i="3"/>
  <c r="AB22" i="8"/>
  <c r="AC25"/>
  <c r="I156" i="3"/>
  <c r="AC26" i="8"/>
  <c r="I157" i="3"/>
  <c r="AB26" i="8"/>
  <c r="AC28"/>
  <c r="I159" i="3"/>
  <c r="AB28" i="8"/>
  <c r="AC33"/>
  <c r="I164" i="3"/>
  <c r="AB35" i="8"/>
  <c r="J166" i="3"/>
  <c r="AC36" i="8"/>
  <c r="I167" i="3"/>
  <c r="AB36" i="8"/>
  <c r="AC43"/>
  <c r="I174" i="3"/>
  <c r="AB45" i="8"/>
  <c r="AA45" s="1"/>
  <c r="J176" i="3"/>
  <c r="AC46" i="8"/>
  <c r="I177" i="3"/>
  <c r="AB46" i="8"/>
  <c r="AC48"/>
  <c r="I179" i="3"/>
  <c r="AB48" i="8"/>
  <c r="AB54"/>
  <c r="J185" i="3"/>
  <c r="AC55" i="8"/>
  <c r="I186" i="3"/>
  <c r="AB55" i="8"/>
  <c r="AC60"/>
  <c r="I191" i="3"/>
  <c r="AC63" i="8"/>
  <c r="I194" i="3"/>
  <c r="AB65" i="8"/>
  <c r="J196" i="3"/>
  <c r="AC66" i="8"/>
  <c r="I197" i="3"/>
  <c r="AB66" i="8"/>
  <c r="AA66" s="1"/>
  <c r="AC68"/>
  <c r="I199" i="3"/>
  <c r="AB68" i="8"/>
  <c r="AC73"/>
  <c r="I204" i="3"/>
  <c r="AB75" i="8"/>
  <c r="J206" i="3"/>
  <c r="AC76" i="8"/>
  <c r="I207" i="3"/>
  <c r="AB76" i="8"/>
  <c r="AC81"/>
  <c r="I212" i="3"/>
  <c r="AB81" i="8"/>
  <c r="AC83"/>
  <c r="I214" i="3"/>
  <c r="AB85" i="8"/>
  <c r="J216" i="3"/>
  <c r="Z86" i="8"/>
  <c r="I217" i="3"/>
  <c r="AB87" i="8"/>
  <c r="J218" i="3"/>
  <c r="AC88" i="8"/>
  <c r="I219" i="3"/>
  <c r="AB88" i="8"/>
  <c r="AC90"/>
  <c r="I221" i="3"/>
  <c r="AB90" i="8"/>
  <c r="AC92"/>
  <c r="I223" i="3"/>
  <c r="AB92" i="8"/>
  <c r="AC94"/>
  <c r="I225" i="3"/>
  <c r="AB94" i="8"/>
  <c r="AC99"/>
  <c r="I230" i="3"/>
  <c r="AB101" i="8"/>
  <c r="AA101" s="1"/>
  <c r="J232" i="3"/>
  <c r="AC102" i="8"/>
  <c r="I233" i="3"/>
  <c r="AB102" i="8"/>
  <c r="AC111"/>
  <c r="I242" i="3"/>
  <c r="AB113" i="8"/>
  <c r="J244" i="3"/>
  <c r="AC114" i="8"/>
  <c r="I245" i="3"/>
  <c r="AB114" i="8"/>
  <c r="AC116"/>
  <c r="I247" i="3"/>
  <c r="AB116" i="8"/>
  <c r="AC121"/>
  <c r="I252" i="3"/>
  <c r="AB123" i="8"/>
  <c r="J254" i="3"/>
  <c r="AC124" i="8"/>
  <c r="I255" i="3"/>
  <c r="AB124" i="8"/>
  <c r="AA31"/>
  <c r="AA16"/>
  <c r="AA24"/>
  <c r="AA29"/>
  <c r="M9"/>
  <c r="M140" i="3" s="1"/>
  <c r="Y10" i="8"/>
  <c r="Y12"/>
  <c r="Y14"/>
  <c r="Y16"/>
  <c r="Y18"/>
  <c r="Y20"/>
  <c r="Y22"/>
  <c r="Y24"/>
  <c r="Y26"/>
  <c r="Y28"/>
  <c r="Y30"/>
  <c r="Y32"/>
  <c r="Y34"/>
  <c r="Y36"/>
  <c r="Y38"/>
  <c r="Y40"/>
  <c r="Y42"/>
  <c r="Y44"/>
  <c r="Y46"/>
  <c r="Y48"/>
  <c r="Y50"/>
  <c r="AB52"/>
  <c r="AA82"/>
  <c r="Z52"/>
  <c r="AA53"/>
  <c r="N9"/>
  <c r="N140" i="3" s="1"/>
  <c r="X11" i="8"/>
  <c r="AB11"/>
  <c r="X13"/>
  <c r="AB13"/>
  <c r="AA13" s="1"/>
  <c r="X15"/>
  <c r="AB15"/>
  <c r="AA15" s="1"/>
  <c r="X17"/>
  <c r="AB17"/>
  <c r="AA17" s="1"/>
  <c r="X19"/>
  <c r="AB19"/>
  <c r="AA19" s="1"/>
  <c r="X21"/>
  <c r="AB21"/>
  <c r="X23"/>
  <c r="AB23"/>
  <c r="AA23" s="1"/>
  <c r="X25"/>
  <c r="AB25"/>
  <c r="AA25" s="1"/>
  <c r="X52"/>
  <c r="AC52"/>
  <c r="AA59"/>
  <c r="K9"/>
  <c r="K140" i="3" s="1"/>
  <c r="Q9" i="8"/>
  <c r="Q140" i="3" s="1"/>
  <c r="Y11" i="8"/>
  <c r="Y13"/>
  <c r="Y15"/>
  <c r="Y17"/>
  <c r="Y19"/>
  <c r="Y21"/>
  <c r="Y23"/>
  <c r="Y25"/>
  <c r="Y27"/>
  <c r="Y29"/>
  <c r="Y31"/>
  <c r="Y33"/>
  <c r="Y35"/>
  <c r="Y37"/>
  <c r="Y39"/>
  <c r="Y41"/>
  <c r="Y43"/>
  <c r="Y45"/>
  <c r="Y47"/>
  <c r="Y49"/>
  <c r="Y51"/>
  <c r="Y86"/>
  <c r="AC86"/>
  <c r="X86"/>
  <c r="AB86"/>
  <c r="Y54"/>
  <c r="Y56"/>
  <c r="Y58"/>
  <c r="Y60"/>
  <c r="Y62"/>
  <c r="Y64"/>
  <c r="Y66"/>
  <c r="Y68"/>
  <c r="Y70"/>
  <c r="Y72"/>
  <c r="Y74"/>
  <c r="Y76"/>
  <c r="Y78"/>
  <c r="Y80"/>
  <c r="Y82"/>
  <c r="Y84"/>
  <c r="AA112"/>
  <c r="AC93"/>
  <c r="AA98"/>
  <c r="AA120"/>
  <c r="AC125"/>
  <c r="Y53"/>
  <c r="Y55"/>
  <c r="Y57"/>
  <c r="Y59"/>
  <c r="Y61"/>
  <c r="Y63"/>
  <c r="Y65"/>
  <c r="Y67"/>
  <c r="Y69"/>
  <c r="Y71"/>
  <c r="Y73"/>
  <c r="Y75"/>
  <c r="Y77"/>
  <c r="Y79"/>
  <c r="Y81"/>
  <c r="Y83"/>
  <c r="Y85"/>
  <c r="AA108"/>
  <c r="Y88"/>
  <c r="Y90"/>
  <c r="Y92"/>
  <c r="Y94"/>
  <c r="Y96"/>
  <c r="Y98"/>
  <c r="Y100"/>
  <c r="Y102"/>
  <c r="Y104"/>
  <c r="Y106"/>
  <c r="Y108"/>
  <c r="Y110"/>
  <c r="Y112"/>
  <c r="Y114"/>
  <c r="Y116"/>
  <c r="Y118"/>
  <c r="Y120"/>
  <c r="Y122"/>
  <c r="Y124"/>
  <c r="Y126"/>
  <c r="AB125"/>
  <c r="X127"/>
  <c r="AB127"/>
  <c r="AA127" s="1"/>
  <c r="Y87"/>
  <c r="Y89"/>
  <c r="Y91"/>
  <c r="Y93"/>
  <c r="Y95"/>
  <c r="Y97"/>
  <c r="Y99"/>
  <c r="Y101"/>
  <c r="W101" s="1"/>
  <c r="Y103"/>
  <c r="Y105"/>
  <c r="Y107"/>
  <c r="Y109"/>
  <c r="Y111"/>
  <c r="Y113"/>
  <c r="Y115"/>
  <c r="Y117"/>
  <c r="Y119"/>
  <c r="Y121"/>
  <c r="Y123"/>
  <c r="Y125"/>
  <c r="Y127"/>
  <c r="AA41" l="1"/>
  <c r="AA76"/>
  <c r="AA104"/>
  <c r="AA78"/>
  <c r="AA40"/>
  <c r="AA62"/>
  <c r="AA42"/>
  <c r="AA20"/>
  <c r="AA107"/>
  <c r="W107" s="1"/>
  <c r="AA105"/>
  <c r="AA74"/>
  <c r="AA56"/>
  <c r="AA93"/>
  <c r="W93" s="1"/>
  <c r="W82"/>
  <c r="W29"/>
  <c r="AA54"/>
  <c r="AA14"/>
  <c r="W14" s="1"/>
  <c r="AA117"/>
  <c r="AA95"/>
  <c r="AA37"/>
  <c r="AA109"/>
  <c r="AA71"/>
  <c r="AA122"/>
  <c r="AA97"/>
  <c r="AA61"/>
  <c r="W61" s="1"/>
  <c r="W115"/>
  <c r="AA111"/>
  <c r="AA51"/>
  <c r="W51" s="1"/>
  <c r="AA121"/>
  <c r="W121" s="1"/>
  <c r="W57"/>
  <c r="AA81"/>
  <c r="W81" s="1"/>
  <c r="W45"/>
  <c r="W117"/>
  <c r="AA124"/>
  <c r="AA94"/>
  <c r="W94" s="1"/>
  <c r="AA90"/>
  <c r="W90" s="1"/>
  <c r="AA68"/>
  <c r="W68" s="1"/>
  <c r="AA55"/>
  <c r="W55" s="1"/>
  <c r="AA28"/>
  <c r="W28" s="1"/>
  <c r="AA10"/>
  <c r="AA118"/>
  <c r="W118" s="1"/>
  <c r="AA106"/>
  <c r="AA96"/>
  <c r="W96" s="1"/>
  <c r="AA70"/>
  <c r="W70" s="1"/>
  <c r="AA50"/>
  <c r="W50" s="1"/>
  <c r="AA49"/>
  <c r="AA38"/>
  <c r="AA110"/>
  <c r="W110" s="1"/>
  <c r="AA91"/>
  <c r="W91" s="1"/>
  <c r="AA89"/>
  <c r="W89" s="1"/>
  <c r="AA72"/>
  <c r="AA67"/>
  <c r="W67" s="1"/>
  <c r="AA47"/>
  <c r="W47" s="1"/>
  <c r="AA100"/>
  <c r="AA64"/>
  <c r="W64" s="1"/>
  <c r="AA44"/>
  <c r="W44" s="1"/>
  <c r="AA39"/>
  <c r="W39" s="1"/>
  <c r="AA125"/>
  <c r="W53"/>
  <c r="AA85"/>
  <c r="W85" s="1"/>
  <c r="AA58"/>
  <c r="W58" s="1"/>
  <c r="AA69"/>
  <c r="AA79"/>
  <c r="W79" s="1"/>
  <c r="AA48"/>
  <c r="W48" s="1"/>
  <c r="AA26"/>
  <c r="W69"/>
  <c r="W37"/>
  <c r="W71"/>
  <c r="AA27"/>
  <c r="W27" s="1"/>
  <c r="W78"/>
  <c r="AA12"/>
  <c r="W12" s="1"/>
  <c r="AA119"/>
  <c r="AA99"/>
  <c r="W99" s="1"/>
  <c r="AA84"/>
  <c r="W84" s="1"/>
  <c r="W124"/>
  <c r="W100"/>
  <c r="W62"/>
  <c r="W54"/>
  <c r="AA21"/>
  <c r="W21" s="1"/>
  <c r="AA103"/>
  <c r="W103" s="1"/>
  <c r="W24"/>
  <c r="W105"/>
  <c r="W59"/>
  <c r="W49"/>
  <c r="W41"/>
  <c r="AA11"/>
  <c r="W11" s="1"/>
  <c r="Z9"/>
  <c r="W38"/>
  <c r="W30"/>
  <c r="AA87"/>
  <c r="W87" s="1"/>
  <c r="AA65"/>
  <c r="W65" s="1"/>
  <c r="AA35"/>
  <c r="W35" s="1"/>
  <c r="W97"/>
  <c r="W112"/>
  <c r="W119"/>
  <c r="W95"/>
  <c r="W126"/>
  <c r="W80"/>
  <c r="W56"/>
  <c r="AA114"/>
  <c r="W114" s="1"/>
  <c r="AA113"/>
  <c r="W113" s="1"/>
  <c r="AA46"/>
  <c r="AA22"/>
  <c r="W22" s="1"/>
  <c r="W120"/>
  <c r="W76"/>
  <c r="AA86"/>
  <c r="W86" s="1"/>
  <c r="AA102"/>
  <c r="W102" s="1"/>
  <c r="AA92"/>
  <c r="W92" s="1"/>
  <c r="AA88"/>
  <c r="W88" s="1"/>
  <c r="AA36"/>
  <c r="W36" s="1"/>
  <c r="AA18"/>
  <c r="W18" s="1"/>
  <c r="AA224" i="3"/>
  <c r="W224" s="1"/>
  <c r="W46" i="8"/>
  <c r="W109"/>
  <c r="W42"/>
  <c r="W34"/>
  <c r="W74"/>
  <c r="W66"/>
  <c r="W26"/>
  <c r="AA116"/>
  <c r="AA75"/>
  <c r="W75" s="1"/>
  <c r="W111"/>
  <c r="W125"/>
  <c r="W31"/>
  <c r="AC9"/>
  <c r="W32"/>
  <c r="W16"/>
  <c r="AA123"/>
  <c r="W123" s="1"/>
  <c r="W108"/>
  <c r="W40"/>
  <c r="X245" i="3"/>
  <c r="AC245"/>
  <c r="Z245"/>
  <c r="Y245"/>
  <c r="AB245"/>
  <c r="AB242"/>
  <c r="Y242"/>
  <c r="X242"/>
  <c r="AC242"/>
  <c r="Z242"/>
  <c r="X221"/>
  <c r="AC221"/>
  <c r="Z221"/>
  <c r="Y221"/>
  <c r="AB221"/>
  <c r="AB199"/>
  <c r="X199"/>
  <c r="AC199"/>
  <c r="Y199"/>
  <c r="Z199"/>
  <c r="X186"/>
  <c r="AC186"/>
  <c r="Y186"/>
  <c r="Z186"/>
  <c r="AB186"/>
  <c r="X177"/>
  <c r="AC177"/>
  <c r="Y177"/>
  <c r="Z177"/>
  <c r="AB177"/>
  <c r="AB174"/>
  <c r="X174"/>
  <c r="AC174"/>
  <c r="Y174"/>
  <c r="Z174"/>
  <c r="Y152"/>
  <c r="Z152"/>
  <c r="AB152"/>
  <c r="AC152"/>
  <c r="X152"/>
  <c r="X141"/>
  <c r="AC141"/>
  <c r="Y141"/>
  <c r="Z141"/>
  <c r="AB141"/>
  <c r="X249"/>
  <c r="AC249"/>
  <c r="Z249"/>
  <c r="AB249"/>
  <c r="Y249"/>
  <c r="Y244"/>
  <c r="AB244"/>
  <c r="AC244"/>
  <c r="Z244"/>
  <c r="X244"/>
  <c r="Z227"/>
  <c r="X227"/>
  <c r="AC227"/>
  <c r="Y227"/>
  <c r="AB227"/>
  <c r="AB218"/>
  <c r="Y218"/>
  <c r="X218"/>
  <c r="AC218"/>
  <c r="Z218"/>
  <c r="Y201"/>
  <c r="Z201"/>
  <c r="AB201"/>
  <c r="AC201"/>
  <c r="X201"/>
  <c r="Z196"/>
  <c r="AB196"/>
  <c r="X196"/>
  <c r="AC196"/>
  <c r="Y196"/>
  <c r="X169"/>
  <c r="AC169"/>
  <c r="Y169"/>
  <c r="Z169"/>
  <c r="AB169"/>
  <c r="AB166"/>
  <c r="X166"/>
  <c r="AC166"/>
  <c r="Y166"/>
  <c r="Z166"/>
  <c r="X241"/>
  <c r="AC241"/>
  <c r="Z241"/>
  <c r="AB241"/>
  <c r="Y241"/>
  <c r="AB234"/>
  <c r="Y234"/>
  <c r="X234"/>
  <c r="AC234"/>
  <c r="Z234"/>
  <c r="AB203"/>
  <c r="X203"/>
  <c r="AC203"/>
  <c r="Y203"/>
  <c r="Z203"/>
  <c r="Z200"/>
  <c r="AB200"/>
  <c r="AC200"/>
  <c r="X200"/>
  <c r="Y200"/>
  <c r="X198"/>
  <c r="AC198"/>
  <c r="Y198"/>
  <c r="Z198"/>
  <c r="AB198"/>
  <c r="AB142"/>
  <c r="X142"/>
  <c r="AC142"/>
  <c r="Y142"/>
  <c r="Z142"/>
  <c r="X253"/>
  <c r="AC253"/>
  <c r="Z253"/>
  <c r="Y253"/>
  <c r="AB253"/>
  <c r="AB250"/>
  <c r="Y250"/>
  <c r="X250"/>
  <c r="AC250"/>
  <c r="Z250"/>
  <c r="Z215"/>
  <c r="X215"/>
  <c r="AC215"/>
  <c r="AB215"/>
  <c r="Y215"/>
  <c r="AB210"/>
  <c r="Y210"/>
  <c r="X210"/>
  <c r="AC210"/>
  <c r="Z210"/>
  <c r="AA73" i="8"/>
  <c r="W77"/>
  <c r="W23"/>
  <c r="W19"/>
  <c r="W15"/>
  <c r="AA52"/>
  <c r="W52" s="1"/>
  <c r="W20"/>
  <c r="Z247" i="3"/>
  <c r="X247"/>
  <c r="AC247"/>
  <c r="AB247"/>
  <c r="Y247"/>
  <c r="Z223"/>
  <c r="X223"/>
  <c r="AC223"/>
  <c r="AB223"/>
  <c r="Y223"/>
  <c r="Z207"/>
  <c r="X207"/>
  <c r="AC207"/>
  <c r="Y207"/>
  <c r="AB207"/>
  <c r="Z204"/>
  <c r="X204"/>
  <c r="AB204"/>
  <c r="AC204"/>
  <c r="Y204"/>
  <c r="AB191"/>
  <c r="X191"/>
  <c r="AC191"/>
  <c r="Y191"/>
  <c r="Z191"/>
  <c r="Z179"/>
  <c r="AB179"/>
  <c r="X179"/>
  <c r="AC179"/>
  <c r="Y179"/>
  <c r="X157"/>
  <c r="AC157"/>
  <c r="Y157"/>
  <c r="Z157"/>
  <c r="AB157"/>
  <c r="Y148"/>
  <c r="Z148"/>
  <c r="AB148"/>
  <c r="X148"/>
  <c r="AC148"/>
  <c r="AB254"/>
  <c r="Y254"/>
  <c r="Z254"/>
  <c r="AC254"/>
  <c r="X254"/>
  <c r="Z235"/>
  <c r="X235"/>
  <c r="AC235"/>
  <c r="Y235"/>
  <c r="AB235"/>
  <c r="Y232"/>
  <c r="AB232"/>
  <c r="X232"/>
  <c r="Z232"/>
  <c r="AC232"/>
  <c r="X209"/>
  <c r="AC209"/>
  <c r="Z209"/>
  <c r="AB209"/>
  <c r="Y209"/>
  <c r="AB206"/>
  <c r="Y206"/>
  <c r="Z206"/>
  <c r="X206"/>
  <c r="AC206"/>
  <c r="Z171"/>
  <c r="AB171"/>
  <c r="X171"/>
  <c r="AC171"/>
  <c r="Y171"/>
  <c r="Y193"/>
  <c r="Z193"/>
  <c r="AB193"/>
  <c r="AC193"/>
  <c r="X193"/>
  <c r="AB154"/>
  <c r="X154"/>
  <c r="AC154"/>
  <c r="Y154"/>
  <c r="Z154"/>
  <c r="Z151"/>
  <c r="AB151"/>
  <c r="X151"/>
  <c r="AC151"/>
  <c r="Y151"/>
  <c r="AB146"/>
  <c r="X146"/>
  <c r="AC146"/>
  <c r="Y146"/>
  <c r="Z146"/>
  <c r="Z243"/>
  <c r="X243"/>
  <c r="AC243"/>
  <c r="Y243"/>
  <c r="AB243"/>
  <c r="Y240"/>
  <c r="AB240"/>
  <c r="X240"/>
  <c r="Z240"/>
  <c r="AC240"/>
  <c r="AB238"/>
  <c r="Y238"/>
  <c r="Z238"/>
  <c r="AC238"/>
  <c r="X238"/>
  <c r="Y236"/>
  <c r="AB236"/>
  <c r="AC236"/>
  <c r="Z236"/>
  <c r="X236"/>
  <c r="X205"/>
  <c r="AC205"/>
  <c r="Z205"/>
  <c r="AB205"/>
  <c r="Y205"/>
  <c r="X202"/>
  <c r="AC202"/>
  <c r="Y202"/>
  <c r="Z202"/>
  <c r="AB202"/>
  <c r="AA63" i="8"/>
  <c r="W63" s="1"/>
  <c r="AA60"/>
  <c r="W60" s="1"/>
  <c r="AB182" i="3"/>
  <c r="X182"/>
  <c r="AC182"/>
  <c r="Y182"/>
  <c r="Z182"/>
  <c r="AA43" i="8"/>
  <c r="W43" s="1"/>
  <c r="Y144" i="3"/>
  <c r="Z144"/>
  <c r="AB144"/>
  <c r="AC144"/>
  <c r="X144"/>
  <c r="W104" i="8"/>
  <c r="W72"/>
  <c r="Z255" i="3"/>
  <c r="X255"/>
  <c r="AC255"/>
  <c r="AB255"/>
  <c r="Y255"/>
  <c r="Y252"/>
  <c r="AB252"/>
  <c r="AC252"/>
  <c r="Z252"/>
  <c r="X252"/>
  <c r="X225"/>
  <c r="AC225"/>
  <c r="Z225"/>
  <c r="AB225"/>
  <c r="Y225"/>
  <c r="Y212"/>
  <c r="AB212"/>
  <c r="AC212"/>
  <c r="Z212"/>
  <c r="X212"/>
  <c r="Z159"/>
  <c r="AB159"/>
  <c r="X159"/>
  <c r="AC159"/>
  <c r="Y159"/>
  <c r="X153"/>
  <c r="AC153"/>
  <c r="Y153"/>
  <c r="Z153"/>
  <c r="AB153"/>
  <c r="X237"/>
  <c r="AC237"/>
  <c r="Z237"/>
  <c r="Y237"/>
  <c r="AB237"/>
  <c r="Y216"/>
  <c r="AB216"/>
  <c r="X216"/>
  <c r="Z216"/>
  <c r="AC216"/>
  <c r="X181"/>
  <c r="AC181"/>
  <c r="Y181"/>
  <c r="Z181"/>
  <c r="AB181"/>
  <c r="Y176"/>
  <c r="Z176"/>
  <c r="AB176"/>
  <c r="AC176"/>
  <c r="X176"/>
  <c r="AB222"/>
  <c r="Y222"/>
  <c r="Z222"/>
  <c r="AC222"/>
  <c r="X222"/>
  <c r="Y220"/>
  <c r="AB220"/>
  <c r="AC220"/>
  <c r="Z220"/>
  <c r="X220"/>
  <c r="AB183"/>
  <c r="X183"/>
  <c r="AC183"/>
  <c r="Y183"/>
  <c r="Z183"/>
  <c r="Y180"/>
  <c r="Z180"/>
  <c r="AB180"/>
  <c r="X180"/>
  <c r="AC180"/>
  <c r="AB178"/>
  <c r="X178"/>
  <c r="AC178"/>
  <c r="Y178"/>
  <c r="Z178"/>
  <c r="Z143"/>
  <c r="AB143"/>
  <c r="X143"/>
  <c r="AC143"/>
  <c r="Y143"/>
  <c r="Z231"/>
  <c r="X231"/>
  <c r="AC231"/>
  <c r="AB231"/>
  <c r="Y231"/>
  <c r="Y228"/>
  <c r="AB228"/>
  <c r="AC228"/>
  <c r="Z228"/>
  <c r="X228"/>
  <c r="AB195"/>
  <c r="X195"/>
  <c r="AC195"/>
  <c r="Y195"/>
  <c r="Z195"/>
  <c r="Z192"/>
  <c r="AB192"/>
  <c r="AC192"/>
  <c r="X192"/>
  <c r="Y192"/>
  <c r="Y189"/>
  <c r="Z189"/>
  <c r="AB189"/>
  <c r="X189"/>
  <c r="AC189"/>
  <c r="Z175"/>
  <c r="AB175"/>
  <c r="X175"/>
  <c r="AC175"/>
  <c r="Y175"/>
  <c r="Y172"/>
  <c r="Z172"/>
  <c r="AB172"/>
  <c r="X172"/>
  <c r="AC172"/>
  <c r="AB170"/>
  <c r="X170"/>
  <c r="AC170"/>
  <c r="Y170"/>
  <c r="Z170"/>
  <c r="AA33" i="8"/>
  <c r="W33" s="1"/>
  <c r="W116"/>
  <c r="W127"/>
  <c r="W122"/>
  <c r="W106"/>
  <c r="W98"/>
  <c r="W73"/>
  <c r="X233" i="3"/>
  <c r="AC233"/>
  <c r="Z233"/>
  <c r="AB233"/>
  <c r="Y233"/>
  <c r="AB230"/>
  <c r="Y230"/>
  <c r="Z230"/>
  <c r="AC230"/>
  <c r="X230"/>
  <c r="Z219"/>
  <c r="X219"/>
  <c r="AC219"/>
  <c r="Y219"/>
  <c r="AB219"/>
  <c r="X217"/>
  <c r="AC217"/>
  <c r="Z217"/>
  <c r="AB217"/>
  <c r="Y217"/>
  <c r="AB214"/>
  <c r="Y214"/>
  <c r="Z214"/>
  <c r="AC214"/>
  <c r="X214"/>
  <c r="Y197"/>
  <c r="Z197"/>
  <c r="AB197"/>
  <c r="X197"/>
  <c r="AC197"/>
  <c r="X194"/>
  <c r="AC194"/>
  <c r="Y194"/>
  <c r="Z194"/>
  <c r="AB194"/>
  <c r="Z167"/>
  <c r="AB167"/>
  <c r="X167"/>
  <c r="AC167"/>
  <c r="Y167"/>
  <c r="Y164"/>
  <c r="Z164"/>
  <c r="AB164"/>
  <c r="X164"/>
  <c r="AC164"/>
  <c r="Y156"/>
  <c r="Z156"/>
  <c r="AB156"/>
  <c r="X156"/>
  <c r="AC156"/>
  <c r="X149"/>
  <c r="AC149"/>
  <c r="Y149"/>
  <c r="Z149"/>
  <c r="AB149"/>
  <c r="X257"/>
  <c r="AC257"/>
  <c r="Z257"/>
  <c r="AB257"/>
  <c r="Y257"/>
  <c r="Z239"/>
  <c r="X239"/>
  <c r="AC239"/>
  <c r="AB239"/>
  <c r="Y239"/>
  <c r="Z188"/>
  <c r="AB188"/>
  <c r="X188"/>
  <c r="AC188"/>
  <c r="Y188"/>
  <c r="Y185"/>
  <c r="Z185"/>
  <c r="AB185"/>
  <c r="AC185"/>
  <c r="X185"/>
  <c r="X161"/>
  <c r="AC161"/>
  <c r="Y161"/>
  <c r="Z161"/>
  <c r="AB161"/>
  <c r="AA256"/>
  <c r="W256" s="1"/>
  <c r="Z251"/>
  <c r="X251"/>
  <c r="AC251"/>
  <c r="Y251"/>
  <c r="AB251"/>
  <c r="Y248"/>
  <c r="AB248"/>
  <c r="X248"/>
  <c r="Z248"/>
  <c r="AC248"/>
  <c r="AB246"/>
  <c r="Y246"/>
  <c r="Z246"/>
  <c r="AC246"/>
  <c r="X246"/>
  <c r="X229"/>
  <c r="AC229"/>
  <c r="Z229"/>
  <c r="Y229"/>
  <c r="AB229"/>
  <c r="AB226"/>
  <c r="Y226"/>
  <c r="X226"/>
  <c r="AC226"/>
  <c r="Z226"/>
  <c r="X213"/>
  <c r="AC213"/>
  <c r="Z213"/>
  <c r="Y213"/>
  <c r="AB213"/>
  <c r="Z211"/>
  <c r="X211"/>
  <c r="AC211"/>
  <c r="Y211"/>
  <c r="AB211"/>
  <c r="Y208"/>
  <c r="AB208"/>
  <c r="X208"/>
  <c r="AC208"/>
  <c r="Z208"/>
  <c r="X190"/>
  <c r="AC190"/>
  <c r="Y190"/>
  <c r="Z190"/>
  <c r="AB190"/>
  <c r="AB187"/>
  <c r="X187"/>
  <c r="AC187"/>
  <c r="Y187"/>
  <c r="Z187"/>
  <c r="X173"/>
  <c r="AC173"/>
  <c r="Y173"/>
  <c r="Z173"/>
  <c r="AB173"/>
  <c r="Y168"/>
  <c r="Z168"/>
  <c r="AB168"/>
  <c r="AC168"/>
  <c r="X168"/>
  <c r="Z163"/>
  <c r="AB163"/>
  <c r="X163"/>
  <c r="AC163"/>
  <c r="Y163"/>
  <c r="Y160"/>
  <c r="Z160"/>
  <c r="AB160"/>
  <c r="AC160"/>
  <c r="X160"/>
  <c r="AB158"/>
  <c r="X158"/>
  <c r="AC158"/>
  <c r="Y158"/>
  <c r="Z158"/>
  <c r="Z155"/>
  <c r="AB155"/>
  <c r="X155"/>
  <c r="AC155"/>
  <c r="Y155"/>
  <c r="AB150"/>
  <c r="X150"/>
  <c r="AC150"/>
  <c r="Y150"/>
  <c r="Z150"/>
  <c r="Z147"/>
  <c r="AB147"/>
  <c r="X147"/>
  <c r="AC147"/>
  <c r="Y147"/>
  <c r="AB258"/>
  <c r="Y258"/>
  <c r="X258"/>
  <c r="AC258"/>
  <c r="Z258"/>
  <c r="AA83" i="8"/>
  <c r="W83" s="1"/>
  <c r="Z184" i="3"/>
  <c r="AB184"/>
  <c r="AC184"/>
  <c r="X184"/>
  <c r="Y184"/>
  <c r="X165"/>
  <c r="AC165"/>
  <c r="Y165"/>
  <c r="Z165"/>
  <c r="AB165"/>
  <c r="AB162"/>
  <c r="X162"/>
  <c r="AC162"/>
  <c r="Y162"/>
  <c r="Z162"/>
  <c r="X145"/>
  <c r="AC145"/>
  <c r="Y145"/>
  <c r="Z145"/>
  <c r="AB145"/>
  <c r="AB9" i="8"/>
  <c r="Y9"/>
  <c r="W10"/>
  <c r="W25"/>
  <c r="W17"/>
  <c r="W13"/>
  <c r="X9"/>
  <c r="AA173" i="3" l="1"/>
  <c r="AA161"/>
  <c r="W161" s="1"/>
  <c r="AA239"/>
  <c r="W239" s="1"/>
  <c r="AA153"/>
  <c r="W153" s="1"/>
  <c r="AA193"/>
  <c r="W193" s="1"/>
  <c r="AA223"/>
  <c r="AA190"/>
  <c r="W190" s="1"/>
  <c r="AA228"/>
  <c r="W228" s="1"/>
  <c r="AA176"/>
  <c r="W176" s="1"/>
  <c r="AA255"/>
  <c r="W255" s="1"/>
  <c r="AA144"/>
  <c r="W144" s="1"/>
  <c r="AA157"/>
  <c r="W157" s="1"/>
  <c r="AA258"/>
  <c r="W258" s="1"/>
  <c r="AA246"/>
  <c r="W246" s="1"/>
  <c r="AA248"/>
  <c r="W248" s="1"/>
  <c r="AA253"/>
  <c r="W253" s="1"/>
  <c r="AA169"/>
  <c r="W169" s="1"/>
  <c r="AA175"/>
  <c r="AA189"/>
  <c r="W189" s="1"/>
  <c r="AA195"/>
  <c r="W195" s="1"/>
  <c r="AA178"/>
  <c r="AA183"/>
  <c r="AA182"/>
  <c r="W182" s="1"/>
  <c r="AA236"/>
  <c r="W236" s="1"/>
  <c r="AA243"/>
  <c r="W243" s="1"/>
  <c r="AA171"/>
  <c r="W171" s="1"/>
  <c r="AA209"/>
  <c r="W209" s="1"/>
  <c r="AA179"/>
  <c r="W179" s="1"/>
  <c r="AA207"/>
  <c r="W207" s="1"/>
  <c r="AA210"/>
  <c r="W210" s="1"/>
  <c r="AA142"/>
  <c r="W142" s="1"/>
  <c r="AA234"/>
  <c r="W234" s="1"/>
  <c r="AA147"/>
  <c r="W147" s="1"/>
  <c r="AA158"/>
  <c r="W158" s="1"/>
  <c r="W173"/>
  <c r="AA211"/>
  <c r="W211" s="1"/>
  <c r="AA156"/>
  <c r="W156" s="1"/>
  <c r="AA197"/>
  <c r="W197" s="1"/>
  <c r="AA233"/>
  <c r="W233" s="1"/>
  <c r="AA215"/>
  <c r="W215" s="1"/>
  <c r="AA162"/>
  <c r="W162" s="1"/>
  <c r="AA181"/>
  <c r="W181" s="1"/>
  <c r="AA212"/>
  <c r="W212" s="1"/>
  <c r="AA202"/>
  <c r="W202" s="1"/>
  <c r="AA154"/>
  <c r="AA174"/>
  <c r="W174" s="1"/>
  <c r="AA221"/>
  <c r="W221" s="1"/>
  <c r="AA145"/>
  <c r="W145" s="1"/>
  <c r="AA160"/>
  <c r="W160" s="1"/>
  <c r="AA229"/>
  <c r="W229" s="1"/>
  <c r="AA185"/>
  <c r="W185" s="1"/>
  <c r="AA167"/>
  <c r="W167" s="1"/>
  <c r="W183"/>
  <c r="AA242"/>
  <c r="W242" s="1"/>
  <c r="Y140"/>
  <c r="AA165"/>
  <c r="W165" s="1"/>
  <c r="AA184"/>
  <c r="W184" s="1"/>
  <c r="AA163"/>
  <c r="W163" s="1"/>
  <c r="AA168"/>
  <c r="W168" s="1"/>
  <c r="AA187"/>
  <c r="W187" s="1"/>
  <c r="AA213"/>
  <c r="W213" s="1"/>
  <c r="AA188"/>
  <c r="W188" s="1"/>
  <c r="AA257"/>
  <c r="W257" s="1"/>
  <c r="AA149"/>
  <c r="W149" s="1"/>
  <c r="AA164"/>
  <c r="W164" s="1"/>
  <c r="AA194"/>
  <c r="W194" s="1"/>
  <c r="AA217"/>
  <c r="W217" s="1"/>
  <c r="AA219"/>
  <c r="W219" s="1"/>
  <c r="AA172"/>
  <c r="W172" s="1"/>
  <c r="AA192"/>
  <c r="W192" s="1"/>
  <c r="AA143"/>
  <c r="W143" s="1"/>
  <c r="AA220"/>
  <c r="W220" s="1"/>
  <c r="AA237"/>
  <c r="W237" s="1"/>
  <c r="AA252"/>
  <c r="W252" s="1"/>
  <c r="AA205"/>
  <c r="W205" s="1"/>
  <c r="AA146"/>
  <c r="W146" s="1"/>
  <c r="AA151"/>
  <c r="W151" s="1"/>
  <c r="AA235"/>
  <c r="W235" s="1"/>
  <c r="AA148"/>
  <c r="W148" s="1"/>
  <c r="AA204"/>
  <c r="W204" s="1"/>
  <c r="AA198"/>
  <c r="W198" s="1"/>
  <c r="AA200"/>
  <c r="W200" s="1"/>
  <c r="AC140"/>
  <c r="AA152"/>
  <c r="W152" s="1"/>
  <c r="AA177"/>
  <c r="W177" s="1"/>
  <c r="AA9" i="8"/>
  <c r="AA150" i="3"/>
  <c r="W150" s="1"/>
  <c r="AA155"/>
  <c r="W155" s="1"/>
  <c r="AA208"/>
  <c r="W208" s="1"/>
  <c r="AA226"/>
  <c r="W226" s="1"/>
  <c r="AA251"/>
  <c r="W251" s="1"/>
  <c r="AA230"/>
  <c r="W230" s="1"/>
  <c r="AA170"/>
  <c r="W170" s="1"/>
  <c r="AA231"/>
  <c r="W231" s="1"/>
  <c r="AA180"/>
  <c r="W180" s="1"/>
  <c r="AA159"/>
  <c r="W159" s="1"/>
  <c r="AA225"/>
  <c r="W225" s="1"/>
  <c r="AA238"/>
  <c r="W238" s="1"/>
  <c r="AA240"/>
  <c r="W240" s="1"/>
  <c r="W154"/>
  <c r="AA206"/>
  <c r="W206" s="1"/>
  <c r="AA254"/>
  <c r="W254" s="1"/>
  <c r="AA191"/>
  <c r="W191" s="1"/>
  <c r="W223"/>
  <c r="AA250"/>
  <c r="W250" s="1"/>
  <c r="AA241"/>
  <c r="W241" s="1"/>
  <c r="AA166"/>
  <c r="W166" s="1"/>
  <c r="AA218"/>
  <c r="W218" s="1"/>
  <c r="AA249"/>
  <c r="W249" s="1"/>
  <c r="AB140"/>
  <c r="AA141"/>
  <c r="X140"/>
  <c r="AA186"/>
  <c r="W186" s="1"/>
  <c r="AA245"/>
  <c r="W245" s="1"/>
  <c r="AA214"/>
  <c r="W214" s="1"/>
  <c r="W175"/>
  <c r="W178"/>
  <c r="AA222"/>
  <c r="W222" s="1"/>
  <c r="AA216"/>
  <c r="W216" s="1"/>
  <c r="AA232"/>
  <c r="W232" s="1"/>
  <c r="AA247"/>
  <c r="W247" s="1"/>
  <c r="AA203"/>
  <c r="W203" s="1"/>
  <c r="AA196"/>
  <c r="W196" s="1"/>
  <c r="AA201"/>
  <c r="W201" s="1"/>
  <c r="AA227"/>
  <c r="W227" s="1"/>
  <c r="AA244"/>
  <c r="W244" s="1"/>
  <c r="Z140"/>
  <c r="AA199"/>
  <c r="W199" s="1"/>
  <c r="W9" i="8"/>
  <c r="U139" i="3"/>
  <c r="T139"/>
  <c r="S139"/>
  <c r="R139"/>
  <c r="Q139"/>
  <c r="P139"/>
  <c r="O139"/>
  <c r="N139"/>
  <c r="M139"/>
  <c r="L139"/>
  <c r="K139"/>
  <c r="J139"/>
  <c r="AB51" i="7"/>
  <c r="G139" i="3"/>
  <c r="F139"/>
  <c r="E139"/>
  <c r="D139"/>
  <c r="U138"/>
  <c r="T138"/>
  <c r="S138"/>
  <c r="R138"/>
  <c r="Q138"/>
  <c r="P138"/>
  <c r="O138"/>
  <c r="N138"/>
  <c r="M138"/>
  <c r="L138"/>
  <c r="K138"/>
  <c r="I138"/>
  <c r="H138"/>
  <c r="G138"/>
  <c r="F138"/>
  <c r="E138"/>
  <c r="D138"/>
  <c r="U137"/>
  <c r="T137"/>
  <c r="S137"/>
  <c r="R137"/>
  <c r="Q137"/>
  <c r="P137"/>
  <c r="O137"/>
  <c r="N137"/>
  <c r="M137"/>
  <c r="L137"/>
  <c r="K137"/>
  <c r="J137"/>
  <c r="AB49" i="7"/>
  <c r="H137" i="3"/>
  <c r="G137"/>
  <c r="F137"/>
  <c r="E137"/>
  <c r="D137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U135"/>
  <c r="T135"/>
  <c r="S135"/>
  <c r="R135"/>
  <c r="Q135"/>
  <c r="P135"/>
  <c r="O135"/>
  <c r="N135"/>
  <c r="M135"/>
  <c r="L135"/>
  <c r="K135"/>
  <c r="J135"/>
  <c r="Z47" i="7"/>
  <c r="H135" i="3"/>
  <c r="G135"/>
  <c r="F135"/>
  <c r="E135"/>
  <c r="D135"/>
  <c r="U134"/>
  <c r="T134"/>
  <c r="S134"/>
  <c r="R134"/>
  <c r="Q134"/>
  <c r="P134"/>
  <c r="O134"/>
  <c r="N134"/>
  <c r="M134"/>
  <c r="L134"/>
  <c r="K134"/>
  <c r="J134"/>
  <c r="H134"/>
  <c r="G134"/>
  <c r="F134"/>
  <c r="E134"/>
  <c r="D134"/>
  <c r="Z45" i="7"/>
  <c r="U133" i="3"/>
  <c r="T133"/>
  <c r="S133"/>
  <c r="R133"/>
  <c r="Q133"/>
  <c r="P133"/>
  <c r="O133"/>
  <c r="N133"/>
  <c r="M133"/>
  <c r="L133"/>
  <c r="K133"/>
  <c r="J133"/>
  <c r="H133"/>
  <c r="G133"/>
  <c r="F133"/>
  <c r="E133"/>
  <c r="D133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U131"/>
  <c r="T131"/>
  <c r="S131"/>
  <c r="R131"/>
  <c r="Q131"/>
  <c r="P131"/>
  <c r="O131"/>
  <c r="N131"/>
  <c r="M131"/>
  <c r="L131"/>
  <c r="K131"/>
  <c r="J131"/>
  <c r="Z43" i="7"/>
  <c r="H131" i="3"/>
  <c r="G131"/>
  <c r="F131"/>
  <c r="E131"/>
  <c r="D131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U129"/>
  <c r="T129"/>
  <c r="S129"/>
  <c r="R129"/>
  <c r="Q129"/>
  <c r="P129"/>
  <c r="O129"/>
  <c r="N129"/>
  <c r="M129"/>
  <c r="L129"/>
  <c r="K129"/>
  <c r="J129"/>
  <c r="Z41" i="7"/>
  <c r="H129" i="3"/>
  <c r="G129"/>
  <c r="F129"/>
  <c r="E129"/>
  <c r="D129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U127"/>
  <c r="T127"/>
  <c r="S127"/>
  <c r="R127"/>
  <c r="Q127"/>
  <c r="P127"/>
  <c r="O127"/>
  <c r="N127"/>
  <c r="M127"/>
  <c r="L127"/>
  <c r="K127"/>
  <c r="J127"/>
  <c r="Z39" i="7"/>
  <c r="H127" i="3"/>
  <c r="G127"/>
  <c r="F127"/>
  <c r="E127"/>
  <c r="D127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U125"/>
  <c r="T125"/>
  <c r="S125"/>
  <c r="R125"/>
  <c r="Q125"/>
  <c r="P125"/>
  <c r="O125"/>
  <c r="N125"/>
  <c r="M125"/>
  <c r="L125"/>
  <c r="K125"/>
  <c r="J125"/>
  <c r="H125"/>
  <c r="G125"/>
  <c r="F125"/>
  <c r="E125"/>
  <c r="D125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U123"/>
  <c r="T123"/>
  <c r="S123"/>
  <c r="R123"/>
  <c r="Q123"/>
  <c r="P123"/>
  <c r="O123"/>
  <c r="N123"/>
  <c r="M123"/>
  <c r="L123"/>
  <c r="K123"/>
  <c r="J123"/>
  <c r="Z35" i="7"/>
  <c r="H123" i="3"/>
  <c r="G123"/>
  <c r="F123"/>
  <c r="E123"/>
  <c r="D123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U121"/>
  <c r="T121"/>
  <c r="S121"/>
  <c r="R121"/>
  <c r="Q121"/>
  <c r="P121"/>
  <c r="O121"/>
  <c r="N121"/>
  <c r="M121"/>
  <c r="L121"/>
  <c r="K121"/>
  <c r="J121"/>
  <c r="Z33" i="7"/>
  <c r="H121" i="3"/>
  <c r="G121"/>
  <c r="F121"/>
  <c r="E121"/>
  <c r="D121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U119"/>
  <c r="T119"/>
  <c r="S119"/>
  <c r="R119"/>
  <c r="Q119"/>
  <c r="P119"/>
  <c r="O119"/>
  <c r="N119"/>
  <c r="M119"/>
  <c r="L119"/>
  <c r="K119"/>
  <c r="J119"/>
  <c r="H119"/>
  <c r="G119"/>
  <c r="F119"/>
  <c r="E119"/>
  <c r="D119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U117"/>
  <c r="T117"/>
  <c r="S117"/>
  <c r="R117"/>
  <c r="Q117"/>
  <c r="P117"/>
  <c r="O117"/>
  <c r="N117"/>
  <c r="M117"/>
  <c r="L117"/>
  <c r="K117"/>
  <c r="J117"/>
  <c r="Z29" i="7"/>
  <c r="H117" i="3"/>
  <c r="G117"/>
  <c r="F117"/>
  <c r="E117"/>
  <c r="D117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U115"/>
  <c r="T115"/>
  <c r="S115"/>
  <c r="R115"/>
  <c r="Q115"/>
  <c r="P115"/>
  <c r="O115"/>
  <c r="N115"/>
  <c r="M115"/>
  <c r="L115"/>
  <c r="K115"/>
  <c r="J115"/>
  <c r="Z27" i="7"/>
  <c r="H115" i="3"/>
  <c r="G115"/>
  <c r="F115"/>
  <c r="E115"/>
  <c r="D115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U113"/>
  <c r="T113"/>
  <c r="S113"/>
  <c r="R113"/>
  <c r="Q113"/>
  <c r="P113"/>
  <c r="O113"/>
  <c r="N113"/>
  <c r="M113"/>
  <c r="L113"/>
  <c r="K113"/>
  <c r="J113"/>
  <c r="Z25" i="7"/>
  <c r="H113" i="3"/>
  <c r="G113"/>
  <c r="F113"/>
  <c r="E113"/>
  <c r="D113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U111"/>
  <c r="T111"/>
  <c r="S111"/>
  <c r="R111"/>
  <c r="Q111"/>
  <c r="P111"/>
  <c r="O111"/>
  <c r="N111"/>
  <c r="M111"/>
  <c r="L111"/>
  <c r="K111"/>
  <c r="J111"/>
  <c r="Z23" i="7"/>
  <c r="H111" i="3"/>
  <c r="G111"/>
  <c r="F111"/>
  <c r="E111"/>
  <c r="D111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U109"/>
  <c r="T109"/>
  <c r="S109"/>
  <c r="R109"/>
  <c r="Q109"/>
  <c r="P109"/>
  <c r="O109"/>
  <c r="N109"/>
  <c r="M109"/>
  <c r="L109"/>
  <c r="K109"/>
  <c r="J109"/>
  <c r="Z21" i="7"/>
  <c r="H109" i="3"/>
  <c r="G109"/>
  <c r="F109"/>
  <c r="E109"/>
  <c r="D109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U107"/>
  <c r="T107"/>
  <c r="S107"/>
  <c r="R107"/>
  <c r="Q107"/>
  <c r="P107"/>
  <c r="O107"/>
  <c r="N107"/>
  <c r="M107"/>
  <c r="L107"/>
  <c r="K107"/>
  <c r="J107"/>
  <c r="Z19" i="7"/>
  <c r="H107" i="3"/>
  <c r="G107"/>
  <c r="F107"/>
  <c r="E107"/>
  <c r="D107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U105"/>
  <c r="T105"/>
  <c r="S105"/>
  <c r="R105"/>
  <c r="Q105"/>
  <c r="P105"/>
  <c r="O105"/>
  <c r="N105"/>
  <c r="M105"/>
  <c r="L105"/>
  <c r="K105"/>
  <c r="Z17" i="7"/>
  <c r="H105" i="3"/>
  <c r="G105"/>
  <c r="F105"/>
  <c r="E105"/>
  <c r="D105"/>
  <c r="U104"/>
  <c r="T104"/>
  <c r="S104"/>
  <c r="R104"/>
  <c r="Q104"/>
  <c r="P104"/>
  <c r="O104"/>
  <c r="N104"/>
  <c r="M104"/>
  <c r="L104"/>
  <c r="K104"/>
  <c r="J104"/>
  <c r="H104"/>
  <c r="G104"/>
  <c r="F104"/>
  <c r="E104"/>
  <c r="D104"/>
  <c r="U103"/>
  <c r="T103"/>
  <c r="S103"/>
  <c r="R103"/>
  <c r="Q103"/>
  <c r="P103"/>
  <c r="O103"/>
  <c r="N103"/>
  <c r="M103"/>
  <c r="L103"/>
  <c r="K103"/>
  <c r="Z15" i="7"/>
  <c r="H103" i="3"/>
  <c r="G103"/>
  <c r="F103"/>
  <c r="E103"/>
  <c r="D103"/>
  <c r="U102"/>
  <c r="T102"/>
  <c r="S102"/>
  <c r="R102"/>
  <c r="Q102"/>
  <c r="P102"/>
  <c r="O102"/>
  <c r="N102"/>
  <c r="M102"/>
  <c r="L102"/>
  <c r="K102"/>
  <c r="J102"/>
  <c r="Z14" i="7"/>
  <c r="H102" i="3"/>
  <c r="G102"/>
  <c r="F102"/>
  <c r="E102"/>
  <c r="D102"/>
  <c r="U101"/>
  <c r="T101"/>
  <c r="S101"/>
  <c r="R101"/>
  <c r="Q101"/>
  <c r="P101"/>
  <c r="O101"/>
  <c r="N101"/>
  <c r="M101"/>
  <c r="L101"/>
  <c r="K101"/>
  <c r="J101"/>
  <c r="H101"/>
  <c r="G101"/>
  <c r="F101"/>
  <c r="E101"/>
  <c r="D101"/>
  <c r="U100"/>
  <c r="T100"/>
  <c r="S100"/>
  <c r="R100"/>
  <c r="Q100"/>
  <c r="P100"/>
  <c r="O100"/>
  <c r="N100"/>
  <c r="M100"/>
  <c r="L100"/>
  <c r="K100"/>
  <c r="J100"/>
  <c r="H100"/>
  <c r="G100"/>
  <c r="F100"/>
  <c r="E100"/>
  <c r="D100"/>
  <c r="U99"/>
  <c r="T99"/>
  <c r="S99"/>
  <c r="R99"/>
  <c r="Q99"/>
  <c r="P99"/>
  <c r="O99"/>
  <c r="N99"/>
  <c r="M99"/>
  <c r="L99"/>
  <c r="K99"/>
  <c r="X11" i="7"/>
  <c r="H99" i="3"/>
  <c r="G99"/>
  <c r="F99"/>
  <c r="E99"/>
  <c r="D99"/>
  <c r="U98"/>
  <c r="T98"/>
  <c r="S98"/>
  <c r="R98"/>
  <c r="Q98"/>
  <c r="P98"/>
  <c r="O98"/>
  <c r="N98"/>
  <c r="M98"/>
  <c r="L98"/>
  <c r="K98"/>
  <c r="Z10" i="7"/>
  <c r="H98" i="3"/>
  <c r="G98"/>
  <c r="F98"/>
  <c r="E98"/>
  <c r="D98"/>
  <c r="Z11" i="7" l="1"/>
  <c r="T9"/>
  <c r="T97" i="3" s="1"/>
  <c r="L9" i="7"/>
  <c r="L97" i="3" s="1"/>
  <c r="Y28" i="7"/>
  <c r="X49"/>
  <c r="AC38"/>
  <c r="X15"/>
  <c r="X17"/>
  <c r="X19"/>
  <c r="Z28"/>
  <c r="AC34"/>
  <c r="Z36"/>
  <c r="Z24"/>
  <c r="X25"/>
  <c r="Y32"/>
  <c r="AB11"/>
  <c r="J99" i="3"/>
  <c r="AC12" i="7"/>
  <c r="I100" i="3"/>
  <c r="AC13" i="7"/>
  <c r="I101" i="3"/>
  <c r="AB13" i="7"/>
  <c r="X108" i="3"/>
  <c r="AC108"/>
  <c r="Y108"/>
  <c r="Z108"/>
  <c r="AB108"/>
  <c r="Z114"/>
  <c r="AB114"/>
  <c r="X114"/>
  <c r="AC114"/>
  <c r="Y114"/>
  <c r="X29" i="7"/>
  <c r="Z118" i="3"/>
  <c r="AB118"/>
  <c r="X118"/>
  <c r="AC118"/>
  <c r="Y118"/>
  <c r="AC31" i="7"/>
  <c r="I119" i="3"/>
  <c r="AB31" i="7"/>
  <c r="AC37"/>
  <c r="I125" i="3"/>
  <c r="AB37" i="7"/>
  <c r="X39"/>
  <c r="X128" i="3"/>
  <c r="AC128"/>
  <c r="Y128"/>
  <c r="Z128"/>
  <c r="AB128"/>
  <c r="X43" i="7"/>
  <c r="X132" i="3"/>
  <c r="AC132"/>
  <c r="Y132"/>
  <c r="Z132"/>
  <c r="AB132"/>
  <c r="X47" i="7"/>
  <c r="X136" i="3"/>
  <c r="AC136"/>
  <c r="Y136"/>
  <c r="Z136"/>
  <c r="AB136"/>
  <c r="H9" i="7"/>
  <c r="H97" i="3" s="1"/>
  <c r="H139"/>
  <c r="J9" i="7"/>
  <c r="J97" i="3" s="1"/>
  <c r="J98"/>
  <c r="AC21" i="7"/>
  <c r="I109" i="3"/>
  <c r="AB21" i="7"/>
  <c r="AC22"/>
  <c r="X23"/>
  <c r="X112" i="3"/>
  <c r="AC112"/>
  <c r="Y112"/>
  <c r="Z112"/>
  <c r="AB112"/>
  <c r="X27" i="7"/>
  <c r="X116" i="3"/>
  <c r="AC116"/>
  <c r="Y116"/>
  <c r="Z116"/>
  <c r="AB116"/>
  <c r="Z32" i="7"/>
  <c r="X33"/>
  <c r="Z122" i="3"/>
  <c r="AB122"/>
  <c r="X122"/>
  <c r="AC122"/>
  <c r="Y122"/>
  <c r="AC35" i="7"/>
  <c r="I123" i="3"/>
  <c r="AB35" i="7"/>
  <c r="Y36"/>
  <c r="AC41"/>
  <c r="I129" i="3"/>
  <c r="AB41" i="7"/>
  <c r="AC45"/>
  <c r="I133" i="3"/>
  <c r="AB45" i="7"/>
  <c r="AC49"/>
  <c r="AA49" s="1"/>
  <c r="I137" i="3"/>
  <c r="AC51" i="7"/>
  <c r="AA51" s="1"/>
  <c r="I139" i="3"/>
  <c r="W141"/>
  <c r="W140" s="1"/>
  <c r="AA140"/>
  <c r="Z12" i="7"/>
  <c r="X13"/>
  <c r="X14"/>
  <c r="I102" i="3"/>
  <c r="AC15" i="7"/>
  <c r="I103" i="3"/>
  <c r="AC17" i="7"/>
  <c r="I105" i="3"/>
  <c r="AC19" i="7"/>
  <c r="I107" i="3"/>
  <c r="AB19" i="7"/>
  <c r="Y20"/>
  <c r="AC25"/>
  <c r="I113" i="3"/>
  <c r="AB25" i="7"/>
  <c r="AC29"/>
  <c r="I117" i="3"/>
  <c r="AB29" i="7"/>
  <c r="AC30"/>
  <c r="X31"/>
  <c r="X120" i="3"/>
  <c r="AC120"/>
  <c r="Y120"/>
  <c r="Z120"/>
  <c r="AB120"/>
  <c r="X37" i="7"/>
  <c r="Z126" i="3"/>
  <c r="AB126"/>
  <c r="X126"/>
  <c r="AC126"/>
  <c r="Y126"/>
  <c r="AC39" i="7"/>
  <c r="I127" i="3"/>
  <c r="AB39" i="7"/>
  <c r="Y40"/>
  <c r="AC43"/>
  <c r="I131" i="3"/>
  <c r="AB43" i="7"/>
  <c r="Y44"/>
  <c r="AC47"/>
  <c r="I135" i="3"/>
  <c r="AB47" i="7"/>
  <c r="Y48"/>
  <c r="Z138" i="3"/>
  <c r="AB138"/>
  <c r="AC138"/>
  <c r="X10" i="7"/>
  <c r="I98" i="3"/>
  <c r="AC11" i="7"/>
  <c r="I99" i="3"/>
  <c r="Z13" i="7"/>
  <c r="AB15"/>
  <c r="J103" i="3"/>
  <c r="X16" i="7"/>
  <c r="I104" i="3"/>
  <c r="AB17" i="7"/>
  <c r="J105" i="3"/>
  <c r="Z106"/>
  <c r="AB106"/>
  <c r="X106"/>
  <c r="AC106"/>
  <c r="Y106"/>
  <c r="Z20" i="7"/>
  <c r="X21"/>
  <c r="Z110" i="3"/>
  <c r="AB110"/>
  <c r="X110"/>
  <c r="AC110"/>
  <c r="Y110"/>
  <c r="AC23" i="7"/>
  <c r="I111" i="3"/>
  <c r="AB23" i="7"/>
  <c r="Y24"/>
  <c r="AC27"/>
  <c r="I115" i="3"/>
  <c r="AB27" i="7"/>
  <c r="Z31"/>
  <c r="AC33"/>
  <c r="I121" i="3"/>
  <c r="AB33" i="7"/>
  <c r="X35"/>
  <c r="X124" i="3"/>
  <c r="AC124"/>
  <c r="Y124"/>
  <c r="Z124"/>
  <c r="AB124"/>
  <c r="Z37" i="7"/>
  <c r="Z40"/>
  <c r="X41"/>
  <c r="Z130" i="3"/>
  <c r="AB130"/>
  <c r="X130"/>
  <c r="AC130"/>
  <c r="Y130"/>
  <c r="Z44" i="7"/>
  <c r="X45"/>
  <c r="Z46"/>
  <c r="I134" i="3"/>
  <c r="Z48" i="7"/>
  <c r="Y50"/>
  <c r="J138" i="3"/>
  <c r="Y138" s="1"/>
  <c r="X51" i="7"/>
  <c r="Z16"/>
  <c r="AB18"/>
  <c r="X18"/>
  <c r="AB22"/>
  <c r="X22"/>
  <c r="AB26"/>
  <c r="X26"/>
  <c r="AB30"/>
  <c r="X30"/>
  <c r="AB34"/>
  <c r="X34"/>
  <c r="AB38"/>
  <c r="X38"/>
  <c r="AB42"/>
  <c r="X42"/>
  <c r="AC46"/>
  <c r="AB10"/>
  <c r="AB14"/>
  <c r="N9"/>
  <c r="N97" i="3" s="1"/>
  <c r="AC10" i="7"/>
  <c r="X12"/>
  <c r="AC14"/>
  <c r="AC16"/>
  <c r="Y18"/>
  <c r="AB20"/>
  <c r="X20"/>
  <c r="K9"/>
  <c r="K97" i="3" s="1"/>
  <c r="Q9" i="7"/>
  <c r="Q97" i="3" s="1"/>
  <c r="Y10" i="7"/>
  <c r="Y12"/>
  <c r="Y14"/>
  <c r="Y16"/>
  <c r="Z18"/>
  <c r="Z22"/>
  <c r="Z26"/>
  <c r="Z30"/>
  <c r="Z34"/>
  <c r="Z38"/>
  <c r="Z42"/>
  <c r="AB50"/>
  <c r="X50"/>
  <c r="AC50"/>
  <c r="AC18"/>
  <c r="AC26"/>
  <c r="AC42"/>
  <c r="AB46"/>
  <c r="X46"/>
  <c r="M9"/>
  <c r="M97" i="3" s="1"/>
  <c r="AB12" i="7"/>
  <c r="AB16"/>
  <c r="AC20"/>
  <c r="Y22"/>
  <c r="AB24"/>
  <c r="X24"/>
  <c r="AC24"/>
  <c r="Y26"/>
  <c r="AB28"/>
  <c r="X28"/>
  <c r="AC28"/>
  <c r="Y30"/>
  <c r="AB32"/>
  <c r="X32"/>
  <c r="AC32"/>
  <c r="Y34"/>
  <c r="AB36"/>
  <c r="X36"/>
  <c r="AC36"/>
  <c r="Y38"/>
  <c r="AB40"/>
  <c r="X40"/>
  <c r="AC40"/>
  <c r="Y42"/>
  <c r="AB44"/>
  <c r="X44"/>
  <c r="AC44"/>
  <c r="Y46"/>
  <c r="AB48"/>
  <c r="X48"/>
  <c r="AC48"/>
  <c r="Z50"/>
  <c r="Z49"/>
  <c r="Z51"/>
  <c r="Y11"/>
  <c r="Y13"/>
  <c r="Y15"/>
  <c r="Y17"/>
  <c r="Y19"/>
  <c r="Y21"/>
  <c r="Y23"/>
  <c r="Y25"/>
  <c r="Y27"/>
  <c r="Y29"/>
  <c r="Y31"/>
  <c r="Y33"/>
  <c r="Y35"/>
  <c r="Y37"/>
  <c r="Y39"/>
  <c r="Y41"/>
  <c r="Y43"/>
  <c r="Y45"/>
  <c r="Y47"/>
  <c r="Y49"/>
  <c r="Y51"/>
  <c r="AA30" l="1"/>
  <c r="AA25"/>
  <c r="AA41"/>
  <c r="W41" s="1"/>
  <c r="AA120" i="3"/>
  <c r="W120" s="1"/>
  <c r="W49" i="7"/>
  <c r="AA34"/>
  <c r="AA17"/>
  <c r="W17" s="1"/>
  <c r="AA124" i="3"/>
  <c r="W124" s="1"/>
  <c r="AA130"/>
  <c r="W130" s="1"/>
  <c r="W25" i="7"/>
  <c r="AA15"/>
  <c r="W15" s="1"/>
  <c r="AA12"/>
  <c r="W12" s="1"/>
  <c r="AA38"/>
  <c r="W38" s="1"/>
  <c r="AA22"/>
  <c r="AA136" i="3"/>
  <c r="W136" s="1"/>
  <c r="AA128"/>
  <c r="W128" s="1"/>
  <c r="W51" i="7"/>
  <c r="AA112" i="3"/>
  <c r="W112" s="1"/>
  <c r="AA132"/>
  <c r="W132" s="1"/>
  <c r="AA50" i="7"/>
  <c r="AA47"/>
  <c r="W47" s="1"/>
  <c r="AA43"/>
  <c r="W43" s="1"/>
  <c r="AA39"/>
  <c r="W39" s="1"/>
  <c r="AA126" i="3"/>
  <c r="W126" s="1"/>
  <c r="AA21" i="7"/>
  <c r="W21" s="1"/>
  <c r="AA118" i="3"/>
  <c r="W118" s="1"/>
  <c r="X138"/>
  <c r="AA27" i="7"/>
  <c r="W27" s="1"/>
  <c r="AA23"/>
  <c r="W23" s="1"/>
  <c r="Z9"/>
  <c r="Z98" i="3"/>
  <c r="AB98"/>
  <c r="X98"/>
  <c r="AC98"/>
  <c r="Y98"/>
  <c r="AB113"/>
  <c r="X113"/>
  <c r="AC113"/>
  <c r="Y113"/>
  <c r="Z113"/>
  <c r="Y107"/>
  <c r="Z107"/>
  <c r="AB107"/>
  <c r="X107"/>
  <c r="AC107"/>
  <c r="Y103"/>
  <c r="Z103"/>
  <c r="AB103"/>
  <c r="X103"/>
  <c r="AC103"/>
  <c r="Y139"/>
  <c r="Z139"/>
  <c r="AB139"/>
  <c r="X139"/>
  <c r="AC139"/>
  <c r="AB129"/>
  <c r="X129"/>
  <c r="AC129"/>
  <c r="Y129"/>
  <c r="Z129"/>
  <c r="Y123"/>
  <c r="Z123"/>
  <c r="AB123"/>
  <c r="X123"/>
  <c r="AC123"/>
  <c r="AB125"/>
  <c r="X125"/>
  <c r="AC125"/>
  <c r="Y125"/>
  <c r="Z125"/>
  <c r="AA108"/>
  <c r="W108" s="1"/>
  <c r="X100"/>
  <c r="AC100"/>
  <c r="Y100"/>
  <c r="Z100"/>
  <c r="AB100"/>
  <c r="AB121"/>
  <c r="X121"/>
  <c r="AC121"/>
  <c r="Y121"/>
  <c r="Z121"/>
  <c r="Y115"/>
  <c r="Z115"/>
  <c r="AB115"/>
  <c r="X115"/>
  <c r="AC115"/>
  <c r="Y111"/>
  <c r="Z111"/>
  <c r="AB111"/>
  <c r="AC111"/>
  <c r="X111"/>
  <c r="AA106"/>
  <c r="W106" s="1"/>
  <c r="X104"/>
  <c r="AC104"/>
  <c r="Y104"/>
  <c r="Z104"/>
  <c r="AB104"/>
  <c r="AA138"/>
  <c r="Y135"/>
  <c r="Z135"/>
  <c r="AB135"/>
  <c r="AC135"/>
  <c r="X135"/>
  <c r="Z131"/>
  <c r="X131"/>
  <c r="Y131"/>
  <c r="AB131"/>
  <c r="AC131"/>
  <c r="Y127"/>
  <c r="Z127"/>
  <c r="AB127"/>
  <c r="AC127"/>
  <c r="X127"/>
  <c r="AB117"/>
  <c r="X117"/>
  <c r="AC117"/>
  <c r="Y117"/>
  <c r="Z117"/>
  <c r="AB133"/>
  <c r="X133"/>
  <c r="AC133"/>
  <c r="Y133"/>
  <c r="Z133"/>
  <c r="AA116"/>
  <c r="W116" s="1"/>
  <c r="AA37" i="7"/>
  <c r="W37" s="1"/>
  <c r="Z134" i="3"/>
  <c r="AB134"/>
  <c r="X134"/>
  <c r="AC134"/>
  <c r="Y134"/>
  <c r="AA33" i="7"/>
  <c r="W33" s="1"/>
  <c r="AA110" i="3"/>
  <c r="W110" s="1"/>
  <c r="Y99"/>
  <c r="Z99"/>
  <c r="AB99"/>
  <c r="X99"/>
  <c r="AC99"/>
  <c r="AA29" i="7"/>
  <c r="W29" s="1"/>
  <c r="AB105" i="3"/>
  <c r="X105"/>
  <c r="AC105"/>
  <c r="Y105"/>
  <c r="Z105"/>
  <c r="Z102"/>
  <c r="AB102"/>
  <c r="X102"/>
  <c r="AC102"/>
  <c r="Y102"/>
  <c r="AB137"/>
  <c r="X137"/>
  <c r="AC137"/>
  <c r="Y137"/>
  <c r="Z137"/>
  <c r="AA45" i="7"/>
  <c r="W45" s="1"/>
  <c r="AA31"/>
  <c r="W31" s="1"/>
  <c r="AA114" i="3"/>
  <c r="W114" s="1"/>
  <c r="AB101"/>
  <c r="X101"/>
  <c r="AC101"/>
  <c r="Y101"/>
  <c r="Z101"/>
  <c r="AA19" i="7"/>
  <c r="W19" s="1"/>
  <c r="AA35"/>
  <c r="W35" s="1"/>
  <c r="AA122" i="3"/>
  <c r="W122" s="1"/>
  <c r="AB109"/>
  <c r="X109"/>
  <c r="AC109"/>
  <c r="Y109"/>
  <c r="Z109"/>
  <c r="Y119"/>
  <c r="Z119"/>
  <c r="AB119"/>
  <c r="X119"/>
  <c r="AC119"/>
  <c r="AA13" i="7"/>
  <c r="W13" s="1"/>
  <c r="AA11"/>
  <c r="W11" s="1"/>
  <c r="AC9"/>
  <c r="W34"/>
  <c r="AA48"/>
  <c r="W48" s="1"/>
  <c r="AA44"/>
  <c r="W44" s="1"/>
  <c r="AA40"/>
  <c r="W40" s="1"/>
  <c r="AA36"/>
  <c r="W36" s="1"/>
  <c r="AA32"/>
  <c r="W32" s="1"/>
  <c r="AA28"/>
  <c r="W28" s="1"/>
  <c r="AA24"/>
  <c r="W24" s="1"/>
  <c r="W50"/>
  <c r="Y9"/>
  <c r="AA20"/>
  <c r="W20" s="1"/>
  <c r="AA10"/>
  <c r="W10" s="1"/>
  <c r="AB9"/>
  <c r="W30"/>
  <c r="W22"/>
  <c r="AA16"/>
  <c r="W16" s="1"/>
  <c r="AA46"/>
  <c r="W46" s="1"/>
  <c r="AA14"/>
  <c r="W14" s="1"/>
  <c r="AA42"/>
  <c r="W42" s="1"/>
  <c r="AA26"/>
  <c r="W26" s="1"/>
  <c r="AA18"/>
  <c r="W18" s="1"/>
  <c r="X9"/>
  <c r="W138" i="3" l="1"/>
  <c r="AA101"/>
  <c r="AA100"/>
  <c r="W100" s="1"/>
  <c r="AA127"/>
  <c r="AA137"/>
  <c r="W137" s="1"/>
  <c r="AA102"/>
  <c r="W102" s="1"/>
  <c r="AA131"/>
  <c r="W131" s="1"/>
  <c r="AA123"/>
  <c r="W123" s="1"/>
  <c r="AA107"/>
  <c r="W107" s="1"/>
  <c r="AA125"/>
  <c r="AA109"/>
  <c r="W109" s="1"/>
  <c r="AA105"/>
  <c r="W105" s="1"/>
  <c r="AA99"/>
  <c r="W99" s="1"/>
  <c r="W125"/>
  <c r="Y97"/>
  <c r="Z97"/>
  <c r="AA119"/>
  <c r="W119" s="1"/>
  <c r="W101"/>
  <c r="AA134"/>
  <c r="W134" s="1"/>
  <c r="W127"/>
  <c r="AA135"/>
  <c r="W135" s="1"/>
  <c r="AA104"/>
  <c r="W104" s="1"/>
  <c r="AA111"/>
  <c r="W111" s="1"/>
  <c r="AA121"/>
  <c r="W121" s="1"/>
  <c r="AA98"/>
  <c r="W98" s="1"/>
  <c r="AC97"/>
  <c r="AA133"/>
  <c r="W133" s="1"/>
  <c r="AA115"/>
  <c r="W115" s="1"/>
  <c r="AA139"/>
  <c r="W139" s="1"/>
  <c r="X97"/>
  <c r="AA117"/>
  <c r="W117" s="1"/>
  <c r="AA129"/>
  <c r="W129" s="1"/>
  <c r="AA103"/>
  <c r="W103" s="1"/>
  <c r="AA113"/>
  <c r="W113" s="1"/>
  <c r="AB97"/>
  <c r="W9" i="7"/>
  <c r="AA9"/>
  <c r="W97" i="3" l="1"/>
  <c r="AA97"/>
  <c r="U96"/>
  <c r="T96"/>
  <c r="S96"/>
  <c r="R96"/>
  <c r="Q96"/>
  <c r="P96"/>
  <c r="O96"/>
  <c r="N96"/>
  <c r="M96"/>
  <c r="L96"/>
  <c r="K96"/>
  <c r="J96"/>
  <c r="H96"/>
  <c r="G96"/>
  <c r="F96"/>
  <c r="E96"/>
  <c r="D96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U94"/>
  <c r="T94"/>
  <c r="S94"/>
  <c r="R94"/>
  <c r="Q94"/>
  <c r="P94"/>
  <c r="O94"/>
  <c r="N94"/>
  <c r="M94"/>
  <c r="L94"/>
  <c r="K94"/>
  <c r="J94"/>
  <c r="H94"/>
  <c r="G94"/>
  <c r="F94"/>
  <c r="E94"/>
  <c r="D94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Z45" i="6"/>
  <c r="U92" i="3"/>
  <c r="T92"/>
  <c r="S92"/>
  <c r="R92"/>
  <c r="Q92"/>
  <c r="P92"/>
  <c r="O92"/>
  <c r="N92"/>
  <c r="M92"/>
  <c r="L92"/>
  <c r="K92"/>
  <c r="J92"/>
  <c r="X45" i="6"/>
  <c r="H92" i="3"/>
  <c r="G92"/>
  <c r="F92"/>
  <c r="E92"/>
  <c r="D92"/>
  <c r="U91"/>
  <c r="T91"/>
  <c r="S91"/>
  <c r="R91"/>
  <c r="Q91"/>
  <c r="P91"/>
  <c r="O91"/>
  <c r="N91"/>
  <c r="M91"/>
  <c r="L91"/>
  <c r="K91"/>
  <c r="J91"/>
  <c r="I91"/>
  <c r="H91"/>
  <c r="G91"/>
  <c r="F91"/>
  <c r="E91"/>
  <c r="D91"/>
  <c r="X43" i="6"/>
  <c r="U90" i="3"/>
  <c r="T90"/>
  <c r="S90"/>
  <c r="R90"/>
  <c r="Q90"/>
  <c r="P90"/>
  <c r="O90"/>
  <c r="N90"/>
  <c r="M90"/>
  <c r="L90"/>
  <c r="K90"/>
  <c r="Z43" i="6"/>
  <c r="H90" i="3"/>
  <c r="G90"/>
  <c r="F90"/>
  <c r="E90"/>
  <c r="D90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Z41" i="6"/>
  <c r="X41"/>
  <c r="U88" i="3"/>
  <c r="T88"/>
  <c r="S88"/>
  <c r="R88"/>
  <c r="Q88"/>
  <c r="P88"/>
  <c r="O88"/>
  <c r="N88"/>
  <c r="M88"/>
  <c r="L88"/>
  <c r="K88"/>
  <c r="H88"/>
  <c r="G88"/>
  <c r="F88"/>
  <c r="E88"/>
  <c r="D88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U86"/>
  <c r="T86"/>
  <c r="S86"/>
  <c r="R86"/>
  <c r="Q86"/>
  <c r="P86"/>
  <c r="O86"/>
  <c r="N86"/>
  <c r="M86"/>
  <c r="L86"/>
  <c r="K86"/>
  <c r="J86"/>
  <c r="Z39" i="6"/>
  <c r="H86" i="3"/>
  <c r="G86"/>
  <c r="F86"/>
  <c r="E86"/>
  <c r="D86"/>
  <c r="U85"/>
  <c r="T85"/>
  <c r="S85"/>
  <c r="R85"/>
  <c r="Q85"/>
  <c r="P85"/>
  <c r="O85"/>
  <c r="N85"/>
  <c r="M85"/>
  <c r="L85"/>
  <c r="K85"/>
  <c r="J85"/>
  <c r="AC38" i="6"/>
  <c r="H85" i="3"/>
  <c r="G85"/>
  <c r="F85"/>
  <c r="E85"/>
  <c r="D85"/>
  <c r="U84"/>
  <c r="T84"/>
  <c r="S84"/>
  <c r="R84"/>
  <c r="Q84"/>
  <c r="P84"/>
  <c r="O84"/>
  <c r="N84"/>
  <c r="M84"/>
  <c r="L84"/>
  <c r="K84"/>
  <c r="J84"/>
  <c r="AB37" i="6"/>
  <c r="H84" i="3"/>
  <c r="G84"/>
  <c r="F84"/>
  <c r="E84"/>
  <c r="D84"/>
  <c r="U83"/>
  <c r="T83"/>
  <c r="S83"/>
  <c r="R83"/>
  <c r="Q83"/>
  <c r="P83"/>
  <c r="O83"/>
  <c r="N83"/>
  <c r="M83"/>
  <c r="L83"/>
  <c r="K83"/>
  <c r="J83"/>
  <c r="Y36" i="6"/>
  <c r="H83" i="3"/>
  <c r="G83"/>
  <c r="F83"/>
  <c r="E83"/>
  <c r="D83"/>
  <c r="U82"/>
  <c r="T82"/>
  <c r="S82"/>
  <c r="R82"/>
  <c r="Q82"/>
  <c r="P82"/>
  <c r="O82"/>
  <c r="N82"/>
  <c r="M82"/>
  <c r="L82"/>
  <c r="K82"/>
  <c r="X35" i="6"/>
  <c r="H82" i="3"/>
  <c r="G82"/>
  <c r="F82"/>
  <c r="E82"/>
  <c r="D82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U80"/>
  <c r="T80"/>
  <c r="S80"/>
  <c r="R80"/>
  <c r="Q80"/>
  <c r="P80"/>
  <c r="O80"/>
  <c r="N80"/>
  <c r="M80"/>
  <c r="L80"/>
  <c r="K80"/>
  <c r="H80"/>
  <c r="G80"/>
  <c r="F80"/>
  <c r="E80"/>
  <c r="D80"/>
  <c r="AC32" i="6"/>
  <c r="U79" i="3"/>
  <c r="T79"/>
  <c r="S79"/>
  <c r="R79"/>
  <c r="Q79"/>
  <c r="P79"/>
  <c r="O79"/>
  <c r="N79"/>
  <c r="M79"/>
  <c r="L79"/>
  <c r="K79"/>
  <c r="J79"/>
  <c r="I79"/>
  <c r="H79"/>
  <c r="G79"/>
  <c r="F79"/>
  <c r="E79"/>
  <c r="D79"/>
  <c r="U78"/>
  <c r="T78"/>
  <c r="S78"/>
  <c r="R78"/>
  <c r="Q78"/>
  <c r="P78"/>
  <c r="O78"/>
  <c r="N78"/>
  <c r="M78"/>
  <c r="L78"/>
  <c r="K78"/>
  <c r="X31" i="6"/>
  <c r="H78" i="3"/>
  <c r="G78"/>
  <c r="F78"/>
  <c r="E78"/>
  <c r="D78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U76"/>
  <c r="T76"/>
  <c r="S76"/>
  <c r="R76"/>
  <c r="Q76"/>
  <c r="P76"/>
  <c r="O76"/>
  <c r="N76"/>
  <c r="M76"/>
  <c r="L76"/>
  <c r="K76"/>
  <c r="H76"/>
  <c r="G76"/>
  <c r="F76"/>
  <c r="E76"/>
  <c r="D76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U74"/>
  <c r="T74"/>
  <c r="S74"/>
  <c r="R74"/>
  <c r="Q74"/>
  <c r="P74"/>
  <c r="O74"/>
  <c r="N74"/>
  <c r="M74"/>
  <c r="L74"/>
  <c r="K74"/>
  <c r="X27" i="6"/>
  <c r="H74" i="3"/>
  <c r="G74"/>
  <c r="F74"/>
  <c r="E74"/>
  <c r="D74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U72"/>
  <c r="T72"/>
  <c r="S72"/>
  <c r="R72"/>
  <c r="Q72"/>
  <c r="P72"/>
  <c r="O72"/>
  <c r="N72"/>
  <c r="M72"/>
  <c r="L72"/>
  <c r="K72"/>
  <c r="H72"/>
  <c r="G72"/>
  <c r="F72"/>
  <c r="E72"/>
  <c r="D72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Z23" i="6"/>
  <c r="U70" i="3"/>
  <c r="T70"/>
  <c r="S70"/>
  <c r="R70"/>
  <c r="Q70"/>
  <c r="P70"/>
  <c r="O70"/>
  <c r="N70"/>
  <c r="M70"/>
  <c r="L70"/>
  <c r="K70"/>
  <c r="X23" i="6"/>
  <c r="H70" i="3"/>
  <c r="G70"/>
  <c r="F70"/>
  <c r="E70"/>
  <c r="D70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U68"/>
  <c r="T68"/>
  <c r="S68"/>
  <c r="R68"/>
  <c r="Q68"/>
  <c r="P68"/>
  <c r="O68"/>
  <c r="N68"/>
  <c r="M68"/>
  <c r="L68"/>
  <c r="K68"/>
  <c r="H68"/>
  <c r="G68"/>
  <c r="F68"/>
  <c r="E68"/>
  <c r="D68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U66"/>
  <c r="T66"/>
  <c r="S66"/>
  <c r="R66"/>
  <c r="Q66"/>
  <c r="P66"/>
  <c r="O66"/>
  <c r="N66"/>
  <c r="M66"/>
  <c r="L66"/>
  <c r="K66"/>
  <c r="Z19" i="6"/>
  <c r="H66" i="3"/>
  <c r="G66"/>
  <c r="F66"/>
  <c r="E66"/>
  <c r="D66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U64"/>
  <c r="T64"/>
  <c r="S64"/>
  <c r="R64"/>
  <c r="Q64"/>
  <c r="P64"/>
  <c r="O64"/>
  <c r="N64"/>
  <c r="M64"/>
  <c r="L64"/>
  <c r="K64"/>
  <c r="H64"/>
  <c r="G64"/>
  <c r="F64"/>
  <c r="E64"/>
  <c r="D64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U62"/>
  <c r="T62"/>
  <c r="S62"/>
  <c r="R62"/>
  <c r="Q62"/>
  <c r="P62"/>
  <c r="O62"/>
  <c r="N62"/>
  <c r="M62"/>
  <c r="L62"/>
  <c r="K62"/>
  <c r="X15" i="6"/>
  <c r="H62" i="3"/>
  <c r="G62"/>
  <c r="F62"/>
  <c r="E62"/>
  <c r="D62"/>
  <c r="U61"/>
  <c r="T61"/>
  <c r="S61"/>
  <c r="R61"/>
  <c r="Q61"/>
  <c r="P61"/>
  <c r="O61"/>
  <c r="N61"/>
  <c r="M61"/>
  <c r="L61"/>
  <c r="K61"/>
  <c r="J61"/>
  <c r="H61"/>
  <c r="G61"/>
  <c r="F61"/>
  <c r="E61"/>
  <c r="D61"/>
  <c r="U60"/>
  <c r="T60"/>
  <c r="S60"/>
  <c r="R60"/>
  <c r="Q60"/>
  <c r="P60"/>
  <c r="O60"/>
  <c r="N60"/>
  <c r="M60"/>
  <c r="L60"/>
  <c r="K60"/>
  <c r="Z13" i="6"/>
  <c r="H60" i="3"/>
  <c r="G60"/>
  <c r="F60"/>
  <c r="E60"/>
  <c r="D60"/>
  <c r="U59"/>
  <c r="T59"/>
  <c r="S59"/>
  <c r="R59"/>
  <c r="Q59"/>
  <c r="P59"/>
  <c r="O59"/>
  <c r="N59"/>
  <c r="M59"/>
  <c r="L59"/>
  <c r="K59"/>
  <c r="J59"/>
  <c r="H59"/>
  <c r="G59"/>
  <c r="F59"/>
  <c r="E59"/>
  <c r="D59"/>
  <c r="U58"/>
  <c r="T58"/>
  <c r="S58"/>
  <c r="R58"/>
  <c r="Q58"/>
  <c r="P58"/>
  <c r="O58"/>
  <c r="N58"/>
  <c r="M58"/>
  <c r="L58"/>
  <c r="K58"/>
  <c r="J58"/>
  <c r="Z11" i="6"/>
  <c r="H58" i="3"/>
  <c r="G58"/>
  <c r="F58"/>
  <c r="E58"/>
  <c r="D58"/>
  <c r="U57"/>
  <c r="S57"/>
  <c r="R57"/>
  <c r="Q57"/>
  <c r="P57"/>
  <c r="O57"/>
  <c r="N57"/>
  <c r="M57"/>
  <c r="L57"/>
  <c r="K57"/>
  <c r="J57"/>
  <c r="I57"/>
  <c r="G57"/>
  <c r="F57"/>
  <c r="E57"/>
  <c r="D57"/>
  <c r="U55"/>
  <c r="T55"/>
  <c r="S55"/>
  <c r="R55"/>
  <c r="Q55"/>
  <c r="P55"/>
  <c r="O55"/>
  <c r="N55"/>
  <c r="M55"/>
  <c r="L55"/>
  <c r="K55"/>
  <c r="J55"/>
  <c r="AB15" i="5"/>
  <c r="H55" i="3"/>
  <c r="G55"/>
  <c r="F55"/>
  <c r="E55"/>
  <c r="D55"/>
  <c r="U54"/>
  <c r="T54"/>
  <c r="S54"/>
  <c r="R54"/>
  <c r="Q54"/>
  <c r="P54"/>
  <c r="O54"/>
  <c r="N54"/>
  <c r="M54"/>
  <c r="L54"/>
  <c r="K54"/>
  <c r="J54"/>
  <c r="Z14" i="5"/>
  <c r="H54" i="3"/>
  <c r="G54"/>
  <c r="F54"/>
  <c r="E54"/>
  <c r="D54"/>
  <c r="U53"/>
  <c r="T53"/>
  <c r="S53"/>
  <c r="R53"/>
  <c r="Q53"/>
  <c r="P53"/>
  <c r="O53"/>
  <c r="N53"/>
  <c r="M53"/>
  <c r="L53"/>
  <c r="K53"/>
  <c r="J53"/>
  <c r="AB13" i="5"/>
  <c r="H53" i="3"/>
  <c r="G53"/>
  <c r="F53"/>
  <c r="E53"/>
  <c r="D53"/>
  <c r="U52"/>
  <c r="T52"/>
  <c r="S52"/>
  <c r="R52"/>
  <c r="Q52"/>
  <c r="P52"/>
  <c r="O52"/>
  <c r="N52"/>
  <c r="M52"/>
  <c r="L52"/>
  <c r="K52"/>
  <c r="J52"/>
  <c r="H52"/>
  <c r="G52"/>
  <c r="F52"/>
  <c r="E52"/>
  <c r="D52"/>
  <c r="U51"/>
  <c r="S51"/>
  <c r="R51"/>
  <c r="Q51"/>
  <c r="P51"/>
  <c r="O51"/>
  <c r="N51"/>
  <c r="M51"/>
  <c r="L51"/>
  <c r="K51"/>
  <c r="J51"/>
  <c r="G51"/>
  <c r="F51"/>
  <c r="E51"/>
  <c r="D51"/>
  <c r="U50"/>
  <c r="T50"/>
  <c r="S50"/>
  <c r="R50"/>
  <c r="Q50"/>
  <c r="P50"/>
  <c r="O50"/>
  <c r="N50"/>
  <c r="M50"/>
  <c r="L50"/>
  <c r="K50"/>
  <c r="J50"/>
  <c r="H50"/>
  <c r="G50"/>
  <c r="F50"/>
  <c r="E50"/>
  <c r="D50"/>
  <c r="U48"/>
  <c r="T48"/>
  <c r="S48"/>
  <c r="R48"/>
  <c r="Q48"/>
  <c r="P48"/>
  <c r="O48"/>
  <c r="N48"/>
  <c r="M48"/>
  <c r="L48"/>
  <c r="K48"/>
  <c r="J48"/>
  <c r="H48"/>
  <c r="G48"/>
  <c r="F48"/>
  <c r="E48"/>
  <c r="D48"/>
  <c r="U47"/>
  <c r="T47"/>
  <c r="S47"/>
  <c r="R47"/>
  <c r="Q47"/>
  <c r="P47"/>
  <c r="O47"/>
  <c r="N47"/>
  <c r="M47"/>
  <c r="L47"/>
  <c r="K47"/>
  <c r="J47"/>
  <c r="X46" i="4"/>
  <c r="H47" i="3"/>
  <c r="G47"/>
  <c r="F47"/>
  <c r="E47"/>
  <c r="D47"/>
  <c r="U46"/>
  <c r="T46"/>
  <c r="S46"/>
  <c r="R46"/>
  <c r="Q46"/>
  <c r="P46"/>
  <c r="O46"/>
  <c r="N46"/>
  <c r="M46"/>
  <c r="L46"/>
  <c r="K46"/>
  <c r="J46"/>
  <c r="Z45" i="4"/>
  <c r="H46" i="3"/>
  <c r="G46"/>
  <c r="F46"/>
  <c r="E46"/>
  <c r="D46"/>
  <c r="U45"/>
  <c r="T45"/>
  <c r="S45"/>
  <c r="R45"/>
  <c r="Q45"/>
  <c r="P45"/>
  <c r="O45"/>
  <c r="N45"/>
  <c r="M45"/>
  <c r="L45"/>
  <c r="K45"/>
  <c r="J45"/>
  <c r="H45"/>
  <c r="G45"/>
  <c r="F45"/>
  <c r="E45"/>
  <c r="D45"/>
  <c r="U44"/>
  <c r="T44"/>
  <c r="S44"/>
  <c r="R44"/>
  <c r="Q44"/>
  <c r="P44"/>
  <c r="O44"/>
  <c r="N44"/>
  <c r="M44"/>
  <c r="L44"/>
  <c r="K44"/>
  <c r="J44"/>
  <c r="H44"/>
  <c r="G44"/>
  <c r="F44"/>
  <c r="E44"/>
  <c r="D44"/>
  <c r="U43"/>
  <c r="T43"/>
  <c r="S43"/>
  <c r="R43"/>
  <c r="Q43"/>
  <c r="P43"/>
  <c r="O43"/>
  <c r="N43"/>
  <c r="M43"/>
  <c r="L43"/>
  <c r="K43"/>
  <c r="J43"/>
  <c r="X42" i="4"/>
  <c r="H43" i="3"/>
  <c r="G43"/>
  <c r="F43"/>
  <c r="E43"/>
  <c r="D43"/>
  <c r="U42"/>
  <c r="T42"/>
  <c r="S42"/>
  <c r="R42"/>
  <c r="Q42"/>
  <c r="P42"/>
  <c r="O42"/>
  <c r="N42"/>
  <c r="M42"/>
  <c r="L42"/>
  <c r="K42"/>
  <c r="J42"/>
  <c r="Z41" i="4"/>
  <c r="H42" i="3"/>
  <c r="G42"/>
  <c r="F42"/>
  <c r="E42"/>
  <c r="D42"/>
  <c r="U41"/>
  <c r="T41"/>
  <c r="S41"/>
  <c r="R41"/>
  <c r="Q41"/>
  <c r="P41"/>
  <c r="O41"/>
  <c r="N41"/>
  <c r="M41"/>
  <c r="L41"/>
  <c r="K41"/>
  <c r="J41"/>
  <c r="H41"/>
  <c r="G41"/>
  <c r="F41"/>
  <c r="E41"/>
  <c r="D41"/>
  <c r="U40"/>
  <c r="T40"/>
  <c r="S40"/>
  <c r="R40"/>
  <c r="Q40"/>
  <c r="P40"/>
  <c r="O40"/>
  <c r="N40"/>
  <c r="M40"/>
  <c r="L40"/>
  <c r="K40"/>
  <c r="J40"/>
  <c r="H40"/>
  <c r="G40"/>
  <c r="F40"/>
  <c r="E40"/>
  <c r="D40"/>
  <c r="U39"/>
  <c r="T39"/>
  <c r="S39"/>
  <c r="R39"/>
  <c r="Q39"/>
  <c r="P39"/>
  <c r="O39"/>
  <c r="N39"/>
  <c r="M39"/>
  <c r="L39"/>
  <c r="K39"/>
  <c r="J39"/>
  <c r="Z38" i="4"/>
  <c r="H39" i="3"/>
  <c r="G39"/>
  <c r="F39"/>
  <c r="E39"/>
  <c r="D39"/>
  <c r="U38"/>
  <c r="T38"/>
  <c r="S38"/>
  <c r="R38"/>
  <c r="Q38"/>
  <c r="P38"/>
  <c r="O38"/>
  <c r="N38"/>
  <c r="M38"/>
  <c r="L38"/>
  <c r="K38"/>
  <c r="J38"/>
  <c r="Z37" i="4"/>
  <c r="H38" i="3"/>
  <c r="G38"/>
  <c r="F38"/>
  <c r="E38"/>
  <c r="D38"/>
  <c r="U37"/>
  <c r="T37"/>
  <c r="S37"/>
  <c r="R37"/>
  <c r="Q37"/>
  <c r="P37"/>
  <c r="O37"/>
  <c r="N37"/>
  <c r="M37"/>
  <c r="L37"/>
  <c r="K37"/>
  <c r="J37"/>
  <c r="H37"/>
  <c r="G37"/>
  <c r="F37"/>
  <c r="E37"/>
  <c r="D37"/>
  <c r="U36"/>
  <c r="T36"/>
  <c r="S36"/>
  <c r="R36"/>
  <c r="Q36"/>
  <c r="P36"/>
  <c r="O36"/>
  <c r="N36"/>
  <c r="M36"/>
  <c r="L36"/>
  <c r="K36"/>
  <c r="J36"/>
  <c r="H36"/>
  <c r="G36"/>
  <c r="F36"/>
  <c r="E36"/>
  <c r="D36"/>
  <c r="X34" i="4"/>
  <c r="U35" i="3"/>
  <c r="T35"/>
  <c r="S35"/>
  <c r="R35"/>
  <c r="Q35"/>
  <c r="P35"/>
  <c r="O35"/>
  <c r="N35"/>
  <c r="M35"/>
  <c r="L35"/>
  <c r="K35"/>
  <c r="J35"/>
  <c r="Z34" i="4"/>
  <c r="H35" i="3"/>
  <c r="G35"/>
  <c r="F35"/>
  <c r="E35"/>
  <c r="D35"/>
  <c r="U34"/>
  <c r="T34"/>
  <c r="S34"/>
  <c r="R34"/>
  <c r="Q34"/>
  <c r="P34"/>
  <c r="O34"/>
  <c r="N34"/>
  <c r="M34"/>
  <c r="L34"/>
  <c r="K34"/>
  <c r="J34"/>
  <c r="Z33" i="4"/>
  <c r="H34" i="3"/>
  <c r="G34"/>
  <c r="F34"/>
  <c r="E34"/>
  <c r="D34"/>
  <c r="U33"/>
  <c r="T33"/>
  <c r="S33"/>
  <c r="R33"/>
  <c r="Q33"/>
  <c r="P33"/>
  <c r="O33"/>
  <c r="N33"/>
  <c r="M33"/>
  <c r="L33"/>
  <c r="K33"/>
  <c r="J33"/>
  <c r="H33"/>
  <c r="G33"/>
  <c r="F33"/>
  <c r="E33"/>
  <c r="D33"/>
  <c r="U32"/>
  <c r="T32"/>
  <c r="S32"/>
  <c r="R32"/>
  <c r="Q32"/>
  <c r="P32"/>
  <c r="O32"/>
  <c r="N32"/>
  <c r="M32"/>
  <c r="L32"/>
  <c r="K32"/>
  <c r="J32"/>
  <c r="H32"/>
  <c r="G32"/>
  <c r="F32"/>
  <c r="E32"/>
  <c r="D32"/>
  <c r="U31"/>
  <c r="T31"/>
  <c r="S31"/>
  <c r="R31"/>
  <c r="Q31"/>
  <c r="P31"/>
  <c r="O31"/>
  <c r="N31"/>
  <c r="M31"/>
  <c r="L31"/>
  <c r="K31"/>
  <c r="J31"/>
  <c r="X30" i="4"/>
  <c r="H31" i="3"/>
  <c r="G31"/>
  <c r="F31"/>
  <c r="E31"/>
  <c r="D31"/>
  <c r="U30"/>
  <c r="T30"/>
  <c r="S30"/>
  <c r="R30"/>
  <c r="Q30"/>
  <c r="P30"/>
  <c r="O30"/>
  <c r="N30"/>
  <c r="M30"/>
  <c r="L30"/>
  <c r="K30"/>
  <c r="J30"/>
  <c r="Z29" i="4"/>
  <c r="H30" i="3"/>
  <c r="G30"/>
  <c r="F30"/>
  <c r="E30"/>
  <c r="D30"/>
  <c r="U29"/>
  <c r="T29"/>
  <c r="S29"/>
  <c r="R29"/>
  <c r="Q29"/>
  <c r="P29"/>
  <c r="O29"/>
  <c r="N29"/>
  <c r="M29"/>
  <c r="L29"/>
  <c r="K29"/>
  <c r="J29"/>
  <c r="H29"/>
  <c r="G29"/>
  <c r="F29"/>
  <c r="E29"/>
  <c r="D29"/>
  <c r="U28"/>
  <c r="T28"/>
  <c r="S28"/>
  <c r="R28"/>
  <c r="Q28"/>
  <c r="P28"/>
  <c r="O28"/>
  <c r="N28"/>
  <c r="M28"/>
  <c r="L28"/>
  <c r="K28"/>
  <c r="J28"/>
  <c r="H28"/>
  <c r="G28"/>
  <c r="F28"/>
  <c r="E28"/>
  <c r="D28"/>
  <c r="U27"/>
  <c r="T27"/>
  <c r="S27"/>
  <c r="R27"/>
  <c r="Q27"/>
  <c r="P27"/>
  <c r="O27"/>
  <c r="N27"/>
  <c r="M27"/>
  <c r="L27"/>
  <c r="K27"/>
  <c r="J27"/>
  <c r="Z26" i="4"/>
  <c r="H27" i="3"/>
  <c r="G27"/>
  <c r="F27"/>
  <c r="E27"/>
  <c r="D27"/>
  <c r="U26"/>
  <c r="T26"/>
  <c r="S26"/>
  <c r="R26"/>
  <c r="Q26"/>
  <c r="P26"/>
  <c r="O26"/>
  <c r="N26"/>
  <c r="M26"/>
  <c r="L26"/>
  <c r="K26"/>
  <c r="J26"/>
  <c r="Z25" i="4"/>
  <c r="H26" i="3"/>
  <c r="G26"/>
  <c r="F26"/>
  <c r="E26"/>
  <c r="D26"/>
  <c r="U25"/>
  <c r="T25"/>
  <c r="S25"/>
  <c r="R25"/>
  <c r="Q25"/>
  <c r="P25"/>
  <c r="O25"/>
  <c r="N25"/>
  <c r="M25"/>
  <c r="L25"/>
  <c r="K25"/>
  <c r="J25"/>
  <c r="H25"/>
  <c r="G25"/>
  <c r="F25"/>
  <c r="E25"/>
  <c r="D25"/>
  <c r="U24"/>
  <c r="T24"/>
  <c r="S24"/>
  <c r="R24"/>
  <c r="Q24"/>
  <c r="P24"/>
  <c r="O24"/>
  <c r="N24"/>
  <c r="M24"/>
  <c r="L24"/>
  <c r="K24"/>
  <c r="J24"/>
  <c r="H24"/>
  <c r="G24"/>
  <c r="F24"/>
  <c r="E24"/>
  <c r="D24"/>
  <c r="U23"/>
  <c r="T23"/>
  <c r="S23"/>
  <c r="R23"/>
  <c r="Q23"/>
  <c r="P23"/>
  <c r="O23"/>
  <c r="N23"/>
  <c r="M23"/>
  <c r="L23"/>
  <c r="K23"/>
  <c r="J23"/>
  <c r="Z22" i="4"/>
  <c r="H23" i="3"/>
  <c r="G23"/>
  <c r="F23"/>
  <c r="E23"/>
  <c r="D23"/>
  <c r="U22"/>
  <c r="T22"/>
  <c r="S22"/>
  <c r="R22"/>
  <c r="Q22"/>
  <c r="P22"/>
  <c r="O22"/>
  <c r="N22"/>
  <c r="M22"/>
  <c r="L22"/>
  <c r="K22"/>
  <c r="J22"/>
  <c r="Z21" i="4"/>
  <c r="H22" i="3"/>
  <c r="G22"/>
  <c r="F22"/>
  <c r="E22"/>
  <c r="D22"/>
  <c r="U21"/>
  <c r="T21"/>
  <c r="S21"/>
  <c r="R21"/>
  <c r="Q21"/>
  <c r="P21"/>
  <c r="O21"/>
  <c r="N21"/>
  <c r="M21"/>
  <c r="L21"/>
  <c r="K21"/>
  <c r="J21"/>
  <c r="H21"/>
  <c r="G21"/>
  <c r="F21"/>
  <c r="E21"/>
  <c r="D21"/>
  <c r="U20"/>
  <c r="T20"/>
  <c r="S20"/>
  <c r="R20"/>
  <c r="Q20"/>
  <c r="P20"/>
  <c r="O20"/>
  <c r="N20"/>
  <c r="M20"/>
  <c r="L20"/>
  <c r="K20"/>
  <c r="J20"/>
  <c r="H20"/>
  <c r="G20"/>
  <c r="F20"/>
  <c r="E20"/>
  <c r="D20"/>
  <c r="U19"/>
  <c r="T19"/>
  <c r="S19"/>
  <c r="R19"/>
  <c r="Q19"/>
  <c r="P19"/>
  <c r="O19"/>
  <c r="N19"/>
  <c r="M19"/>
  <c r="L19"/>
  <c r="K19"/>
  <c r="J19"/>
  <c r="Z18" i="4"/>
  <c r="H19" i="3"/>
  <c r="G19"/>
  <c r="F19"/>
  <c r="E19"/>
  <c r="D19"/>
  <c r="U18"/>
  <c r="T18"/>
  <c r="S18"/>
  <c r="R18"/>
  <c r="Q18"/>
  <c r="P18"/>
  <c r="O18"/>
  <c r="N18"/>
  <c r="M18"/>
  <c r="L18"/>
  <c r="K18"/>
  <c r="J18"/>
  <c r="Z17" i="4"/>
  <c r="H18" i="3"/>
  <c r="G18"/>
  <c r="F18"/>
  <c r="E18"/>
  <c r="D18"/>
  <c r="U17"/>
  <c r="T17"/>
  <c r="S17"/>
  <c r="R17"/>
  <c r="Q17"/>
  <c r="P17"/>
  <c r="O17"/>
  <c r="N17"/>
  <c r="M17"/>
  <c r="L17"/>
  <c r="K17"/>
  <c r="J17"/>
  <c r="X16" i="4"/>
  <c r="H17" i="3"/>
  <c r="G17"/>
  <c r="F17"/>
  <c r="E17"/>
  <c r="D17"/>
  <c r="U16"/>
  <c r="T16"/>
  <c r="S16"/>
  <c r="R16"/>
  <c r="Q16"/>
  <c r="P16"/>
  <c r="O16"/>
  <c r="N16"/>
  <c r="M16"/>
  <c r="L16"/>
  <c r="K16"/>
  <c r="J16"/>
  <c r="H16"/>
  <c r="G16"/>
  <c r="F16"/>
  <c r="E16"/>
  <c r="D16"/>
  <c r="U15"/>
  <c r="T15"/>
  <c r="S15"/>
  <c r="R15"/>
  <c r="Q15"/>
  <c r="P15"/>
  <c r="O15"/>
  <c r="N15"/>
  <c r="M15"/>
  <c r="L15"/>
  <c r="K15"/>
  <c r="J15"/>
  <c r="Z14" i="4"/>
  <c r="H15" i="3"/>
  <c r="G15"/>
  <c r="F15"/>
  <c r="E15"/>
  <c r="D15"/>
  <c r="U14"/>
  <c r="T14"/>
  <c r="S14"/>
  <c r="R14"/>
  <c r="Q14"/>
  <c r="P14"/>
  <c r="O14"/>
  <c r="N14"/>
  <c r="M14"/>
  <c r="L14"/>
  <c r="K14"/>
  <c r="J14"/>
  <c r="Z13" i="4"/>
  <c r="H14" i="3"/>
  <c r="G14"/>
  <c r="F14"/>
  <c r="E14"/>
  <c r="D14"/>
  <c r="U13"/>
  <c r="T13"/>
  <c r="S13"/>
  <c r="R13"/>
  <c r="Q13"/>
  <c r="P13"/>
  <c r="O13"/>
  <c r="N13"/>
  <c r="M13"/>
  <c r="L13"/>
  <c r="K13"/>
  <c r="J13"/>
  <c r="AB12" i="4"/>
  <c r="H13" i="3"/>
  <c r="G13"/>
  <c r="F13"/>
  <c r="E13"/>
  <c r="D13"/>
  <c r="U12"/>
  <c r="T12"/>
  <c r="S12"/>
  <c r="R12"/>
  <c r="Q12"/>
  <c r="P12"/>
  <c r="O12"/>
  <c r="N12"/>
  <c r="M12"/>
  <c r="L12"/>
  <c r="K12"/>
  <c r="H12"/>
  <c r="G12"/>
  <c r="F12"/>
  <c r="E12"/>
  <c r="D12"/>
  <c r="U11"/>
  <c r="T11"/>
  <c r="S11"/>
  <c r="R11"/>
  <c r="Q11"/>
  <c r="P11"/>
  <c r="O11"/>
  <c r="N11"/>
  <c r="M11"/>
  <c r="L11"/>
  <c r="K11"/>
  <c r="J11"/>
  <c r="X10" i="4"/>
  <c r="G11" i="3"/>
  <c r="F11"/>
  <c r="E11"/>
  <c r="D11"/>
  <c r="Y48" i="6" l="1"/>
  <c r="AB14"/>
  <c r="AC24"/>
  <c r="N9" i="5"/>
  <c r="N49" i="3" s="1"/>
  <c r="AC48" i="6"/>
  <c r="Z15"/>
  <c r="X47"/>
  <c r="X19"/>
  <c r="Y24"/>
  <c r="Z35"/>
  <c r="X37"/>
  <c r="Z42" i="4"/>
  <c r="X11" i="6"/>
  <c r="Y16"/>
  <c r="Z27"/>
  <c r="Y28"/>
  <c r="AB18" i="4"/>
  <c r="K9" i="5"/>
  <c r="K49" i="3" s="1"/>
  <c r="X15" i="5"/>
  <c r="AC28" i="6"/>
  <c r="Y20"/>
  <c r="Z31"/>
  <c r="Y32"/>
  <c r="Z37"/>
  <c r="AB10" i="4"/>
  <c r="X26"/>
  <c r="X38"/>
  <c r="AB14"/>
  <c r="Z10"/>
  <c r="X14"/>
  <c r="AB16"/>
  <c r="X18"/>
  <c r="Z30"/>
  <c r="Z46"/>
  <c r="X39" i="6"/>
  <c r="K9" i="4"/>
  <c r="K10" i="3" s="1"/>
  <c r="X22" i="4"/>
  <c r="AC16" i="6"/>
  <c r="AC19" i="4"/>
  <c r="I20" i="3"/>
  <c r="AC20" i="4"/>
  <c r="I21" i="3"/>
  <c r="AB20" i="4"/>
  <c r="AC23"/>
  <c r="I24" i="3"/>
  <c r="AC24" i="4"/>
  <c r="I25" i="3"/>
  <c r="AB24" i="4"/>
  <c r="AC27"/>
  <c r="I28" i="3"/>
  <c r="AC28" i="4"/>
  <c r="I29" i="3"/>
  <c r="AB28" i="4"/>
  <c r="AC31"/>
  <c r="I32" i="3"/>
  <c r="AC32" i="4"/>
  <c r="I33" i="3"/>
  <c r="AB32" i="4"/>
  <c r="AC35"/>
  <c r="I36" i="3"/>
  <c r="AC36" i="4"/>
  <c r="I37" i="3"/>
  <c r="AB36" i="4"/>
  <c r="AC39"/>
  <c r="I40" i="3"/>
  <c r="AC40" i="4"/>
  <c r="I41" i="3"/>
  <c r="AB40" i="4"/>
  <c r="AC43"/>
  <c r="I44" i="3"/>
  <c r="AC44" i="4"/>
  <c r="I45" i="3"/>
  <c r="AB44" i="4"/>
  <c r="AC47"/>
  <c r="I48" i="3"/>
  <c r="AC10" i="5"/>
  <c r="I50" i="3"/>
  <c r="M9" i="5"/>
  <c r="M49" i="3" s="1"/>
  <c r="I51"/>
  <c r="X57"/>
  <c r="AC57"/>
  <c r="Y57"/>
  <c r="Z57"/>
  <c r="AB57"/>
  <c r="Z10" i="6"/>
  <c r="AC17"/>
  <c r="I64" i="3"/>
  <c r="AC18" i="6"/>
  <c r="AC21"/>
  <c r="I68" i="3"/>
  <c r="AC22" i="6"/>
  <c r="AC25"/>
  <c r="I72" i="3"/>
  <c r="AC26" i="6"/>
  <c r="AC29"/>
  <c r="I76" i="3"/>
  <c r="AC30" i="6"/>
  <c r="AC33"/>
  <c r="I80" i="3"/>
  <c r="AC34" i="6"/>
  <c r="X87" i="3"/>
  <c r="AC87"/>
  <c r="Y87"/>
  <c r="Z87"/>
  <c r="AB87"/>
  <c r="AB41" i="6"/>
  <c r="J88" i="3"/>
  <c r="Z89"/>
  <c r="AB89"/>
  <c r="X89"/>
  <c r="AC89"/>
  <c r="Y89"/>
  <c r="AB43" i="6"/>
  <c r="J90" i="3"/>
  <c r="X91"/>
  <c r="AC91"/>
  <c r="Y91"/>
  <c r="Z91"/>
  <c r="AB91"/>
  <c r="Z93"/>
  <c r="AB93"/>
  <c r="X93"/>
  <c r="AC93"/>
  <c r="Y93"/>
  <c r="AC49" i="6"/>
  <c r="I96" i="3"/>
  <c r="AC11" i="4"/>
  <c r="I12" i="3"/>
  <c r="AC12" i="4"/>
  <c r="I13" i="3"/>
  <c r="L9" i="4"/>
  <c r="L10" i="3" s="1"/>
  <c r="J9" i="4"/>
  <c r="J10" i="3" s="1"/>
  <c r="J12"/>
  <c r="AC12" i="5"/>
  <c r="I52" i="3"/>
  <c r="Z13" i="5"/>
  <c r="I53" i="3"/>
  <c r="AC10" i="6"/>
  <c r="AC12"/>
  <c r="I59" i="3"/>
  <c r="AC13" i="6"/>
  <c r="I60" i="3"/>
  <c r="AB17" i="6"/>
  <c r="J64" i="3"/>
  <c r="X65"/>
  <c r="AC65"/>
  <c r="Y65"/>
  <c r="Z65"/>
  <c r="AB65"/>
  <c r="AB21" i="6"/>
  <c r="J68" i="3"/>
  <c r="X69"/>
  <c r="AC69"/>
  <c r="Y69"/>
  <c r="Z69"/>
  <c r="AB69"/>
  <c r="AB25" i="6"/>
  <c r="J72" i="3"/>
  <c r="X73"/>
  <c r="AC73"/>
  <c r="Y73"/>
  <c r="Z73"/>
  <c r="AB73"/>
  <c r="AB29" i="6"/>
  <c r="J76" i="3"/>
  <c r="X77"/>
  <c r="AC77"/>
  <c r="Y77"/>
  <c r="Z77"/>
  <c r="AB77"/>
  <c r="AB33" i="6"/>
  <c r="J80" i="3"/>
  <c r="Z81"/>
  <c r="AB81"/>
  <c r="X81"/>
  <c r="AC81"/>
  <c r="Y81"/>
  <c r="X12" i="4"/>
  <c r="AC13"/>
  <c r="I14" i="3"/>
  <c r="AC18" i="4"/>
  <c r="I19" i="3"/>
  <c r="Z19" i="4"/>
  <c r="X20"/>
  <c r="AC21"/>
  <c r="I22" i="3"/>
  <c r="AC22" i="4"/>
  <c r="I23" i="3"/>
  <c r="AB22" i="4"/>
  <c r="Z23"/>
  <c r="X24"/>
  <c r="AC25"/>
  <c r="I26" i="3"/>
  <c r="AC26" i="4"/>
  <c r="I27" i="3"/>
  <c r="AB26" i="4"/>
  <c r="Z27"/>
  <c r="X28"/>
  <c r="AC29"/>
  <c r="I30" i="3"/>
  <c r="AC30" i="4"/>
  <c r="I31" i="3"/>
  <c r="AB30" i="4"/>
  <c r="Z31"/>
  <c r="X32"/>
  <c r="AC33"/>
  <c r="I34" i="3"/>
  <c r="AC34" i="4"/>
  <c r="I35" i="3"/>
  <c r="AB34" i="4"/>
  <c r="Z35"/>
  <c r="X36"/>
  <c r="AC37"/>
  <c r="I38" i="3"/>
  <c r="AC38" i="4"/>
  <c r="I39" i="3"/>
  <c r="AB38" i="4"/>
  <c r="Z39"/>
  <c r="X40"/>
  <c r="AC41"/>
  <c r="I42" i="3"/>
  <c r="AC42" i="4"/>
  <c r="I43" i="3"/>
  <c r="AB42" i="4"/>
  <c r="Z43"/>
  <c r="X44"/>
  <c r="AC45"/>
  <c r="I46" i="3"/>
  <c r="AC46" i="4"/>
  <c r="I47" i="3"/>
  <c r="AB46" i="4"/>
  <c r="Z47"/>
  <c r="Q9" i="5"/>
  <c r="Q49" i="3" s="1"/>
  <c r="Z10" i="5"/>
  <c r="X11"/>
  <c r="AC14"/>
  <c r="I54" i="3"/>
  <c r="Z15" i="5"/>
  <c r="I55" i="3"/>
  <c r="M9" i="6"/>
  <c r="M56" i="3" s="1"/>
  <c r="X10" i="6"/>
  <c r="AB13"/>
  <c r="J60" i="3"/>
  <c r="Z14" i="6"/>
  <c r="I61" i="3"/>
  <c r="AC15" i="6"/>
  <c r="I62" i="3"/>
  <c r="X17" i="6"/>
  <c r="AC19"/>
  <c r="I66" i="3"/>
  <c r="AC20" i="6"/>
  <c r="X21"/>
  <c r="AC23"/>
  <c r="I70" i="3"/>
  <c r="X25" i="6"/>
  <c r="AC27"/>
  <c r="I74" i="3"/>
  <c r="X29" i="6"/>
  <c r="AC31"/>
  <c r="I78" i="3"/>
  <c r="X33" i="6"/>
  <c r="AC35"/>
  <c r="I82" i="3"/>
  <c r="Y38" i="6"/>
  <c r="I85" i="3"/>
  <c r="AC39" i="6"/>
  <c r="I86" i="3"/>
  <c r="AB39" i="6"/>
  <c r="AC15" i="4"/>
  <c r="I16" i="3"/>
  <c r="AC16" i="4"/>
  <c r="I17" i="3"/>
  <c r="H9" i="4"/>
  <c r="H10" i="3" s="1"/>
  <c r="H11"/>
  <c r="Q9" i="4"/>
  <c r="Q10" i="3" s="1"/>
  <c r="AC10" i="4"/>
  <c r="AA10" s="1"/>
  <c r="I11" i="3"/>
  <c r="Z11" i="4"/>
  <c r="AC14"/>
  <c r="I15" i="3"/>
  <c r="Z15" i="4"/>
  <c r="AC17"/>
  <c r="I18" i="3"/>
  <c r="T9" i="4"/>
  <c r="T10" i="3" s="1"/>
  <c r="Z12" i="4"/>
  <c r="Z16"/>
  <c r="Z20"/>
  <c r="Z24"/>
  <c r="Z28"/>
  <c r="Z32"/>
  <c r="Z36"/>
  <c r="Z40"/>
  <c r="Z44"/>
  <c r="J9" i="5"/>
  <c r="J49" i="3" s="1"/>
  <c r="H9" i="5"/>
  <c r="H49" i="3" s="1"/>
  <c r="H51"/>
  <c r="T9" i="5"/>
  <c r="T49" i="3" s="1"/>
  <c r="T51"/>
  <c r="AB11" i="5"/>
  <c r="Z12"/>
  <c r="X13"/>
  <c r="H9" i="6"/>
  <c r="H56" i="3" s="1"/>
  <c r="H57"/>
  <c r="T9" i="6"/>
  <c r="T56" i="3" s="1"/>
  <c r="T57"/>
  <c r="Y10" i="6"/>
  <c r="AC11"/>
  <c r="I58" i="3"/>
  <c r="AB11" i="6"/>
  <c r="Y12"/>
  <c r="X13"/>
  <c r="AB15"/>
  <c r="J62" i="3"/>
  <c r="Z63"/>
  <c r="AB63"/>
  <c r="X63"/>
  <c r="AC63"/>
  <c r="Y63"/>
  <c r="Z17" i="6"/>
  <c r="Y18"/>
  <c r="AB19"/>
  <c r="AA19" s="1"/>
  <c r="J66" i="3"/>
  <c r="Z67"/>
  <c r="AB67"/>
  <c r="X67"/>
  <c r="AC67"/>
  <c r="Y67"/>
  <c r="Z21" i="6"/>
  <c r="Y22"/>
  <c r="AB23"/>
  <c r="J70" i="3"/>
  <c r="Z71"/>
  <c r="AB71"/>
  <c r="X71"/>
  <c r="AC71"/>
  <c r="Y71"/>
  <c r="Z25" i="6"/>
  <c r="Y26"/>
  <c r="AB27"/>
  <c r="J74" i="3"/>
  <c r="Z75"/>
  <c r="AB75"/>
  <c r="X75"/>
  <c r="AC75"/>
  <c r="Y75"/>
  <c r="Z29" i="6"/>
  <c r="Y30"/>
  <c r="AB31"/>
  <c r="J78" i="3"/>
  <c r="X79"/>
  <c r="AC79"/>
  <c r="Y79"/>
  <c r="Z79"/>
  <c r="AB79"/>
  <c r="Z33" i="6"/>
  <c r="Y34"/>
  <c r="AB35"/>
  <c r="J82" i="3"/>
  <c r="AC36" i="6"/>
  <c r="I83" i="3"/>
  <c r="AC37" i="6"/>
  <c r="AA37" s="1"/>
  <c r="I84" i="3"/>
  <c r="AC41" i="6"/>
  <c r="I88" i="3"/>
  <c r="AC43" i="6"/>
  <c r="I90" i="3"/>
  <c r="AC45" i="6"/>
  <c r="I92" i="3"/>
  <c r="AC47" i="6"/>
  <c r="I94" i="3"/>
  <c r="X95"/>
  <c r="AC95"/>
  <c r="Y95"/>
  <c r="Z95"/>
  <c r="AB95"/>
  <c r="Z40" i="6"/>
  <c r="AB40"/>
  <c r="X40"/>
  <c r="Z44"/>
  <c r="AB44"/>
  <c r="X44"/>
  <c r="Z46"/>
  <c r="AB46"/>
  <c r="X46"/>
  <c r="Z42"/>
  <c r="AB42"/>
  <c r="X42"/>
  <c r="N9"/>
  <c r="N56" i="3" s="1"/>
  <c r="Q9" i="6"/>
  <c r="Q56" i="3" s="1"/>
  <c r="K9" i="6"/>
  <c r="K56" i="3" s="1"/>
  <c r="Z12" i="6"/>
  <c r="AC14"/>
  <c r="J9"/>
  <c r="J56" i="3" s="1"/>
  <c r="AB10" i="6"/>
  <c r="AB12"/>
  <c r="AA12" s="1"/>
  <c r="X14"/>
  <c r="Z16"/>
  <c r="AB16"/>
  <c r="AA16" s="1"/>
  <c r="X16"/>
  <c r="Z18"/>
  <c r="AB18"/>
  <c r="X18"/>
  <c r="Z20"/>
  <c r="AB20"/>
  <c r="X20"/>
  <c r="Z22"/>
  <c r="AB22"/>
  <c r="AA22" s="1"/>
  <c r="X22"/>
  <c r="Z24"/>
  <c r="AB24"/>
  <c r="X24"/>
  <c r="Z26"/>
  <c r="AB26"/>
  <c r="X26"/>
  <c r="Z28"/>
  <c r="AB28"/>
  <c r="AA28" s="1"/>
  <c r="X28"/>
  <c r="Z30"/>
  <c r="AB30"/>
  <c r="X30"/>
  <c r="Z32"/>
  <c r="AB32"/>
  <c r="AA32" s="1"/>
  <c r="X32"/>
  <c r="Z34"/>
  <c r="AB34"/>
  <c r="X34"/>
  <c r="Z36"/>
  <c r="AB36"/>
  <c r="X36"/>
  <c r="Y40"/>
  <c r="Y42"/>
  <c r="Y44"/>
  <c r="Y46"/>
  <c r="L9"/>
  <c r="L56" i="3" s="1"/>
  <c r="X12" i="6"/>
  <c r="Y14"/>
  <c r="Z38"/>
  <c r="AB38"/>
  <c r="AA38" s="1"/>
  <c r="X38"/>
  <c r="AC40"/>
  <c r="AC42"/>
  <c r="AC44"/>
  <c r="AC46"/>
  <c r="Z48"/>
  <c r="AB48"/>
  <c r="AA48" s="1"/>
  <c r="X48"/>
  <c r="Z47"/>
  <c r="Z49"/>
  <c r="AB45"/>
  <c r="AB47"/>
  <c r="X49"/>
  <c r="AB49"/>
  <c r="Y11"/>
  <c r="Y13"/>
  <c r="Y15"/>
  <c r="Y17"/>
  <c r="Y19"/>
  <c r="Y21"/>
  <c r="Y23"/>
  <c r="Y25"/>
  <c r="Y27"/>
  <c r="Y29"/>
  <c r="Y31"/>
  <c r="Y33"/>
  <c r="Y35"/>
  <c r="Y37"/>
  <c r="Y39"/>
  <c r="Y41"/>
  <c r="Y43"/>
  <c r="Y45"/>
  <c r="Y47"/>
  <c r="Y49"/>
  <c r="Y11" i="5"/>
  <c r="AC11"/>
  <c r="Y13"/>
  <c r="AC13"/>
  <c r="AA13" s="1"/>
  <c r="Y15"/>
  <c r="AC15"/>
  <c r="AA15" s="1"/>
  <c r="L9"/>
  <c r="L49" i="3" s="1"/>
  <c r="X10" i="5"/>
  <c r="AB10"/>
  <c r="Z11"/>
  <c r="X12"/>
  <c r="AB12"/>
  <c r="X14"/>
  <c r="AB14"/>
  <c r="Y10"/>
  <c r="Y12"/>
  <c r="Y14"/>
  <c r="AA18" i="4"/>
  <c r="AA12"/>
  <c r="M9"/>
  <c r="M10" i="3" s="1"/>
  <c r="Y10" i="4"/>
  <c r="Y12"/>
  <c r="Y14"/>
  <c r="Y16"/>
  <c r="Y18"/>
  <c r="Y20"/>
  <c r="Y22"/>
  <c r="Y24"/>
  <c r="Y26"/>
  <c r="Y28"/>
  <c r="Y30"/>
  <c r="Y32"/>
  <c r="Y34"/>
  <c r="Y36"/>
  <c r="Y38"/>
  <c r="Y40"/>
  <c r="Y42"/>
  <c r="Y44"/>
  <c r="Y46"/>
  <c r="N9"/>
  <c r="N10" i="3" s="1"/>
  <c r="X11" i="4"/>
  <c r="AB11"/>
  <c r="X13"/>
  <c r="AB13"/>
  <c r="X15"/>
  <c r="AB15"/>
  <c r="AA15" s="1"/>
  <c r="X17"/>
  <c r="AB17"/>
  <c r="AA17" s="1"/>
  <c r="X19"/>
  <c r="AB19"/>
  <c r="X21"/>
  <c r="AB21"/>
  <c r="AA21" s="1"/>
  <c r="X23"/>
  <c r="AB23"/>
  <c r="X25"/>
  <c r="AB25"/>
  <c r="X27"/>
  <c r="AB27"/>
  <c r="AA27" s="1"/>
  <c r="X29"/>
  <c r="AB29"/>
  <c r="X31"/>
  <c r="AB31"/>
  <c r="X33"/>
  <c r="AB33"/>
  <c r="AA33" s="1"/>
  <c r="X35"/>
  <c r="AB35"/>
  <c r="X37"/>
  <c r="AB37"/>
  <c r="AA37" s="1"/>
  <c r="X39"/>
  <c r="AB39"/>
  <c r="X41"/>
  <c r="AB41"/>
  <c r="X43"/>
  <c r="AB43"/>
  <c r="AA43" s="1"/>
  <c r="X45"/>
  <c r="AB45"/>
  <c r="X47"/>
  <c r="AB47"/>
  <c r="Y11"/>
  <c r="Y13"/>
  <c r="Y15"/>
  <c r="Y17"/>
  <c r="Y19"/>
  <c r="Y21"/>
  <c r="Y23"/>
  <c r="Y25"/>
  <c r="Y27"/>
  <c r="Y29"/>
  <c r="Y31"/>
  <c r="Y33"/>
  <c r="Y35"/>
  <c r="Y37"/>
  <c r="Y39"/>
  <c r="Y41"/>
  <c r="Y43"/>
  <c r="Y45"/>
  <c r="Y47"/>
  <c r="N9" i="3" l="1"/>
  <c r="M9"/>
  <c r="AA14" i="6"/>
  <c r="AA33"/>
  <c r="AA17"/>
  <c r="W17" s="1"/>
  <c r="AA24"/>
  <c r="AA27"/>
  <c r="W27" s="1"/>
  <c r="W19"/>
  <c r="AA34"/>
  <c r="W34" s="1"/>
  <c r="AA18"/>
  <c r="W18" s="1"/>
  <c r="AA25"/>
  <c r="W25" s="1"/>
  <c r="AA39" i="4"/>
  <c r="AA23"/>
  <c r="AA14"/>
  <c r="W14" s="1"/>
  <c r="AA41"/>
  <c r="W41" s="1"/>
  <c r="AA25"/>
  <c r="W25" s="1"/>
  <c r="K9" i="3"/>
  <c r="AA42" i="4"/>
  <c r="W42" s="1"/>
  <c r="AA34"/>
  <c r="W34" s="1"/>
  <c r="AA32"/>
  <c r="W32" s="1"/>
  <c r="AA24"/>
  <c r="W24" s="1"/>
  <c r="AA47"/>
  <c r="W47" s="1"/>
  <c r="AA31"/>
  <c r="AA46"/>
  <c r="AA38"/>
  <c r="W38" s="1"/>
  <c r="AA30"/>
  <c r="W30" s="1"/>
  <c r="AA22"/>
  <c r="W22" s="1"/>
  <c r="AA73" i="3"/>
  <c r="AA44" i="4"/>
  <c r="W44" s="1"/>
  <c r="AA36"/>
  <c r="W36" s="1"/>
  <c r="AA28"/>
  <c r="W28" s="1"/>
  <c r="AA20"/>
  <c r="W20" s="1"/>
  <c r="AA49" i="6"/>
  <c r="W49" s="1"/>
  <c r="AA30"/>
  <c r="W30" s="1"/>
  <c r="AA95" i="3"/>
  <c r="W95" s="1"/>
  <c r="AA47" i="6"/>
  <c r="W47" s="1"/>
  <c r="AA23"/>
  <c r="W23" s="1"/>
  <c r="AA13"/>
  <c r="W13" s="1"/>
  <c r="AA21"/>
  <c r="W21" s="1"/>
  <c r="AA14" i="5"/>
  <c r="Z9"/>
  <c r="AA26" i="4"/>
  <c r="W26" s="1"/>
  <c r="AA40"/>
  <c r="W40" s="1"/>
  <c r="AA16"/>
  <c r="W16" s="1"/>
  <c r="W15" i="5"/>
  <c r="AA45" i="6"/>
  <c r="W45" s="1"/>
  <c r="AA26"/>
  <c r="W26" s="1"/>
  <c r="AA35"/>
  <c r="W35" s="1"/>
  <c r="AA11"/>
  <c r="W11" s="1"/>
  <c r="AA65" i="3"/>
  <c r="W65" s="1"/>
  <c r="AA93"/>
  <c r="W93" s="1"/>
  <c r="AA89"/>
  <c r="W89" s="1"/>
  <c r="AA87"/>
  <c r="W87" s="1"/>
  <c r="AA12" i="5"/>
  <c r="W12" s="1"/>
  <c r="W13"/>
  <c r="W33" i="6"/>
  <c r="AA36"/>
  <c r="W36" s="1"/>
  <c r="AA20"/>
  <c r="W20" s="1"/>
  <c r="AA31"/>
  <c r="W31" s="1"/>
  <c r="AA67" i="3"/>
  <c r="W67" s="1"/>
  <c r="AA15" i="6"/>
  <c r="W15" s="1"/>
  <c r="AA29"/>
  <c r="W29" s="1"/>
  <c r="AA35" i="4"/>
  <c r="W35" s="1"/>
  <c r="AA19"/>
  <c r="AA11"/>
  <c r="W12"/>
  <c r="AA45"/>
  <c r="W45" s="1"/>
  <c r="AA29"/>
  <c r="W29" s="1"/>
  <c r="AA13"/>
  <c r="W13" s="1"/>
  <c r="W46"/>
  <c r="AA71" i="3"/>
  <c r="W71" s="1"/>
  <c r="W37" i="4"/>
  <c r="W33"/>
  <c r="W21"/>
  <c r="W17"/>
  <c r="AC9" i="5"/>
  <c r="W32" i="6"/>
  <c r="W24"/>
  <c r="W16"/>
  <c r="Z9"/>
  <c r="AB92" i="3"/>
  <c r="X92"/>
  <c r="AC92"/>
  <c r="Y92"/>
  <c r="Z92"/>
  <c r="AB88"/>
  <c r="X88"/>
  <c r="AC88"/>
  <c r="Y88"/>
  <c r="Z88"/>
  <c r="X83"/>
  <c r="AC83"/>
  <c r="Y83"/>
  <c r="Z83"/>
  <c r="AB83"/>
  <c r="AB58"/>
  <c r="X58"/>
  <c r="AC58"/>
  <c r="Y58"/>
  <c r="Z58"/>
  <c r="T9"/>
  <c r="X15"/>
  <c r="AC15"/>
  <c r="Y15"/>
  <c r="Z15"/>
  <c r="AB15"/>
  <c r="AC9" i="4"/>
  <c r="Z17" i="3"/>
  <c r="AB17"/>
  <c r="X17"/>
  <c r="AC17"/>
  <c r="Y17"/>
  <c r="X78"/>
  <c r="AC78"/>
  <c r="Y78"/>
  <c r="AB78"/>
  <c r="Z78"/>
  <c r="Y46"/>
  <c r="Z46"/>
  <c r="AB46"/>
  <c r="X46"/>
  <c r="AC46"/>
  <c r="X39"/>
  <c r="AC39"/>
  <c r="Y39"/>
  <c r="Z39"/>
  <c r="AB39"/>
  <c r="Y30"/>
  <c r="Z30"/>
  <c r="AB30"/>
  <c r="X30"/>
  <c r="AC30"/>
  <c r="X23"/>
  <c r="AC23"/>
  <c r="Y23"/>
  <c r="Z23"/>
  <c r="AB23"/>
  <c r="Y14"/>
  <c r="Z14"/>
  <c r="AB14"/>
  <c r="X14"/>
  <c r="AC14"/>
  <c r="AA69"/>
  <c r="W69" s="1"/>
  <c r="Z59"/>
  <c r="AB59"/>
  <c r="X59"/>
  <c r="AC59"/>
  <c r="Y59"/>
  <c r="J9"/>
  <c r="AB12"/>
  <c r="X12"/>
  <c r="AC12"/>
  <c r="Y12"/>
  <c r="Z12"/>
  <c r="Y76"/>
  <c r="Z76"/>
  <c r="AB76"/>
  <c r="X76"/>
  <c r="AC76"/>
  <c r="AA57"/>
  <c r="W57" s="1"/>
  <c r="Z45"/>
  <c r="AB45"/>
  <c r="X45"/>
  <c r="AC45"/>
  <c r="Y45"/>
  <c r="AB36"/>
  <c r="X36"/>
  <c r="AC36"/>
  <c r="Y36"/>
  <c r="Z36"/>
  <c r="Z29"/>
  <c r="AB29"/>
  <c r="X29"/>
  <c r="AC29"/>
  <c r="Y29"/>
  <c r="AB20"/>
  <c r="X20"/>
  <c r="AC20"/>
  <c r="Y20"/>
  <c r="Z20"/>
  <c r="W37" i="6"/>
  <c r="AA63" i="3"/>
  <c r="W63" s="1"/>
  <c r="Y18"/>
  <c r="Z18"/>
  <c r="AB18"/>
  <c r="X18"/>
  <c r="AC18"/>
  <c r="Q9"/>
  <c r="Y86"/>
  <c r="Z86"/>
  <c r="AB86"/>
  <c r="X86"/>
  <c r="AC86"/>
  <c r="Y82"/>
  <c r="Z82"/>
  <c r="AB82"/>
  <c r="X82"/>
  <c r="AC82"/>
  <c r="AB62"/>
  <c r="X62"/>
  <c r="AC62"/>
  <c r="Y62"/>
  <c r="Z62"/>
  <c r="Y55"/>
  <c r="Z55"/>
  <c r="AB55"/>
  <c r="AC55"/>
  <c r="X55"/>
  <c r="X43"/>
  <c r="AC43"/>
  <c r="Y43"/>
  <c r="Z43"/>
  <c r="AB43"/>
  <c r="Y34"/>
  <c r="Z34"/>
  <c r="AB34"/>
  <c r="X34"/>
  <c r="AC34"/>
  <c r="X27"/>
  <c r="AC27"/>
  <c r="Y27"/>
  <c r="Z27"/>
  <c r="AB27"/>
  <c r="W73"/>
  <c r="X52"/>
  <c r="AC52"/>
  <c r="Y52"/>
  <c r="Z52"/>
  <c r="AB52"/>
  <c r="L9"/>
  <c r="AA91"/>
  <c r="W91" s="1"/>
  <c r="AB80"/>
  <c r="X80"/>
  <c r="AC80"/>
  <c r="Y80"/>
  <c r="Z80"/>
  <c r="Y64"/>
  <c r="Z64"/>
  <c r="AB64"/>
  <c r="X64"/>
  <c r="AC64"/>
  <c r="Y51"/>
  <c r="Z51"/>
  <c r="AB51"/>
  <c r="X51"/>
  <c r="AC51"/>
  <c r="AB48"/>
  <c r="X48"/>
  <c r="AC48"/>
  <c r="Y48"/>
  <c r="Z48"/>
  <c r="Z41"/>
  <c r="AB41"/>
  <c r="X41"/>
  <c r="AC41"/>
  <c r="Y41"/>
  <c r="AB32"/>
  <c r="X32"/>
  <c r="AC32"/>
  <c r="Y32"/>
  <c r="Z32"/>
  <c r="Z25"/>
  <c r="AB25"/>
  <c r="X25"/>
  <c r="AC25"/>
  <c r="Y25"/>
  <c r="W18" i="4"/>
  <c r="Y94" i="3"/>
  <c r="Z94"/>
  <c r="AB94"/>
  <c r="AC94"/>
  <c r="X94"/>
  <c r="Y90"/>
  <c r="Z90"/>
  <c r="AB90"/>
  <c r="X90"/>
  <c r="AC90"/>
  <c r="AB84"/>
  <c r="X84"/>
  <c r="AC84"/>
  <c r="Y84"/>
  <c r="Z84"/>
  <c r="AA79"/>
  <c r="W79" s="1"/>
  <c r="AA75"/>
  <c r="W75" s="1"/>
  <c r="Z9" i="4"/>
  <c r="AB16" i="3"/>
  <c r="X16"/>
  <c r="AC16"/>
  <c r="Y16"/>
  <c r="Z16"/>
  <c r="AA39" i="6"/>
  <c r="W39" s="1"/>
  <c r="AB70" i="3"/>
  <c r="X70"/>
  <c r="AC70"/>
  <c r="Y70"/>
  <c r="Z70"/>
  <c r="AB66"/>
  <c r="X66"/>
  <c r="AC66"/>
  <c r="Y66"/>
  <c r="Z66"/>
  <c r="X47"/>
  <c r="AC47"/>
  <c r="Y47"/>
  <c r="Z47"/>
  <c r="AB47"/>
  <c r="Y38"/>
  <c r="Z38"/>
  <c r="AB38"/>
  <c r="AC38"/>
  <c r="X38"/>
  <c r="X31"/>
  <c r="AC31"/>
  <c r="Y31"/>
  <c r="Z31"/>
  <c r="AB31"/>
  <c r="Y22"/>
  <c r="Z22"/>
  <c r="AB22"/>
  <c r="AC22"/>
  <c r="X22"/>
  <c r="X19"/>
  <c r="AC19"/>
  <c r="Y19"/>
  <c r="Z19"/>
  <c r="AB19"/>
  <c r="AA81"/>
  <c r="W81" s="1"/>
  <c r="AA77"/>
  <c r="W77" s="1"/>
  <c r="Y60"/>
  <c r="Z60"/>
  <c r="AB60"/>
  <c r="X60"/>
  <c r="AC60"/>
  <c r="Z13"/>
  <c r="AB13"/>
  <c r="X13"/>
  <c r="AC13"/>
  <c r="Y13"/>
  <c r="AB96"/>
  <c r="X96"/>
  <c r="AC96"/>
  <c r="Y96"/>
  <c r="Z96"/>
  <c r="AA41" i="6"/>
  <c r="W41" s="1"/>
  <c r="Y68" i="3"/>
  <c r="Z68"/>
  <c r="AB68"/>
  <c r="X68"/>
  <c r="AC68"/>
  <c r="AB44"/>
  <c r="X44"/>
  <c r="AC44"/>
  <c r="Y44"/>
  <c r="Z44"/>
  <c r="Z37"/>
  <c r="AB37"/>
  <c r="X37"/>
  <c r="AC37"/>
  <c r="Y37"/>
  <c r="AB28"/>
  <c r="X28"/>
  <c r="AC28"/>
  <c r="Y28"/>
  <c r="Z28"/>
  <c r="Z21"/>
  <c r="AB21"/>
  <c r="X21"/>
  <c r="AC21"/>
  <c r="Y21"/>
  <c r="AC9" i="6"/>
  <c r="AA44"/>
  <c r="W44" s="1"/>
  <c r="X11" i="3"/>
  <c r="AC11"/>
  <c r="Y11"/>
  <c r="Z11"/>
  <c r="AB11"/>
  <c r="H9"/>
  <c r="Z85"/>
  <c r="AB85"/>
  <c r="X85"/>
  <c r="AC85"/>
  <c r="Y85"/>
  <c r="AB74"/>
  <c r="X74"/>
  <c r="AC74"/>
  <c r="Y74"/>
  <c r="Z74"/>
  <c r="X61"/>
  <c r="AC61"/>
  <c r="Y61"/>
  <c r="Z61"/>
  <c r="AB61"/>
  <c r="Z54"/>
  <c r="AB54"/>
  <c r="X54"/>
  <c r="AC54"/>
  <c r="Y54"/>
  <c r="Y42"/>
  <c r="Z42"/>
  <c r="AB42"/>
  <c r="X42"/>
  <c r="AC42"/>
  <c r="X35"/>
  <c r="AC35"/>
  <c r="Y35"/>
  <c r="Z35"/>
  <c r="AB35"/>
  <c r="Y26"/>
  <c r="Z26"/>
  <c r="AB26"/>
  <c r="X26"/>
  <c r="AC26"/>
  <c r="AB53"/>
  <c r="X53"/>
  <c r="AC53"/>
  <c r="Y53"/>
  <c r="Z53"/>
  <c r="AA43" i="6"/>
  <c r="W43" s="1"/>
  <c r="Y72" i="3"/>
  <c r="Z72"/>
  <c r="AB72"/>
  <c r="AC72"/>
  <c r="X72"/>
  <c r="Z50"/>
  <c r="AB50"/>
  <c r="X50"/>
  <c r="AC50"/>
  <c r="Y50"/>
  <c r="AB40"/>
  <c r="X40"/>
  <c r="AC40"/>
  <c r="Y40"/>
  <c r="Z40"/>
  <c r="Z33"/>
  <c r="AB33"/>
  <c r="X33"/>
  <c r="AC33"/>
  <c r="Y33"/>
  <c r="AB24"/>
  <c r="X24"/>
  <c r="AC24"/>
  <c r="Y24"/>
  <c r="Z24"/>
  <c r="AA10" i="6"/>
  <c r="AB9"/>
  <c r="AA42"/>
  <c r="W42" s="1"/>
  <c r="AA46"/>
  <c r="W46" s="1"/>
  <c r="Y9"/>
  <c r="W38"/>
  <c r="W12"/>
  <c r="X9"/>
  <c r="W28"/>
  <c r="W48"/>
  <c r="W22"/>
  <c r="W14"/>
  <c r="AA40"/>
  <c r="W40" s="1"/>
  <c r="W14" i="5"/>
  <c r="AB9"/>
  <c r="AA10"/>
  <c r="W10" s="1"/>
  <c r="X9"/>
  <c r="Y9"/>
  <c r="AA11"/>
  <c r="W11" s="1"/>
  <c r="X9" i="4"/>
  <c r="Y9"/>
  <c r="W43"/>
  <c r="W39"/>
  <c r="W31"/>
  <c r="W27"/>
  <c r="W23"/>
  <c r="W19"/>
  <c r="W15"/>
  <c r="W10"/>
  <c r="AB9"/>
  <c r="AA83" i="3" l="1"/>
  <c r="W83" s="1"/>
  <c r="AA59"/>
  <c r="W59" s="1"/>
  <c r="Y49"/>
  <c r="AA15"/>
  <c r="W15" s="1"/>
  <c r="AA66"/>
  <c r="W66" s="1"/>
  <c r="AA76"/>
  <c r="W76" s="1"/>
  <c r="AA9" i="4"/>
  <c r="AA30" i="3"/>
  <c r="W30" s="1"/>
  <c r="AA19"/>
  <c r="W19" s="1"/>
  <c r="AA47"/>
  <c r="W47" s="1"/>
  <c r="AA38"/>
  <c r="W38" s="1"/>
  <c r="AA94"/>
  <c r="W94" s="1"/>
  <c r="AA43"/>
  <c r="W43" s="1"/>
  <c r="AC56"/>
  <c r="AA68"/>
  <c r="W68" s="1"/>
  <c r="AA51"/>
  <c r="W51" s="1"/>
  <c r="AA80"/>
  <c r="W80" s="1"/>
  <c r="W11" i="4"/>
  <c r="W9" s="1"/>
  <c r="AA72" i="3"/>
  <c r="W72" s="1"/>
  <c r="AA61"/>
  <c r="W61" s="1"/>
  <c r="AA27"/>
  <c r="W27" s="1"/>
  <c r="AA39"/>
  <c r="W39" s="1"/>
  <c r="AA40"/>
  <c r="W40" s="1"/>
  <c r="AA42"/>
  <c r="W42" s="1"/>
  <c r="AA21"/>
  <c r="W21" s="1"/>
  <c r="AA44"/>
  <c r="W44" s="1"/>
  <c r="X56"/>
  <c r="AA52"/>
  <c r="W52" s="1"/>
  <c r="AA36"/>
  <c r="W36" s="1"/>
  <c r="AA45"/>
  <c r="Z49"/>
  <c r="Z56"/>
  <c r="AA22"/>
  <c r="W22" s="1"/>
  <c r="AA25"/>
  <c r="W25" s="1"/>
  <c r="AA48"/>
  <c r="W48" s="1"/>
  <c r="AA34"/>
  <c r="W34" s="1"/>
  <c r="AA82"/>
  <c r="W82" s="1"/>
  <c r="AA23"/>
  <c r="W23" s="1"/>
  <c r="AA17"/>
  <c r="W17" s="1"/>
  <c r="AA92"/>
  <c r="W92" s="1"/>
  <c r="Y56"/>
  <c r="AA16"/>
  <c r="W16" s="1"/>
  <c r="AA90"/>
  <c r="W90" s="1"/>
  <c r="AA78"/>
  <c r="AA24"/>
  <c r="W24" s="1"/>
  <c r="AA33"/>
  <c r="W33" s="1"/>
  <c r="AC49"/>
  <c r="AA35"/>
  <c r="W35" s="1"/>
  <c r="AA74"/>
  <c r="W74" s="1"/>
  <c r="AA85"/>
  <c r="W85" s="1"/>
  <c r="Z10"/>
  <c r="AA96"/>
  <c r="W96" s="1"/>
  <c r="AA13"/>
  <c r="W13" s="1"/>
  <c r="AA60"/>
  <c r="W60" s="1"/>
  <c r="AA31"/>
  <c r="W31" s="1"/>
  <c r="AA70"/>
  <c r="W70" s="1"/>
  <c r="AA32"/>
  <c r="W32" s="1"/>
  <c r="AA41"/>
  <c r="W41" s="1"/>
  <c r="AB56"/>
  <c r="W78"/>
  <c r="X49"/>
  <c r="AA53"/>
  <c r="W53" s="1"/>
  <c r="AA26"/>
  <c r="W26" s="1"/>
  <c r="AA54"/>
  <c r="W54" s="1"/>
  <c r="Y10"/>
  <c r="AA28"/>
  <c r="W28" s="1"/>
  <c r="AA37"/>
  <c r="W37" s="1"/>
  <c r="AA62"/>
  <c r="W62" s="1"/>
  <c r="AA86"/>
  <c r="W86" s="1"/>
  <c r="AA20"/>
  <c r="W20" s="1"/>
  <c r="AA29"/>
  <c r="W29" s="1"/>
  <c r="AA14"/>
  <c r="W14" s="1"/>
  <c r="AA46"/>
  <c r="W46" s="1"/>
  <c r="AA58"/>
  <c r="W58" s="1"/>
  <c r="AA50"/>
  <c r="AB49"/>
  <c r="AC10"/>
  <c r="AA55"/>
  <c r="W55" s="1"/>
  <c r="W45"/>
  <c r="AA12"/>
  <c r="W12" s="1"/>
  <c r="AB10"/>
  <c r="AA11"/>
  <c r="W11" s="1"/>
  <c r="X10"/>
  <c r="AA84"/>
  <c r="W84" s="1"/>
  <c r="AA64"/>
  <c r="W64" s="1"/>
  <c r="AA18"/>
  <c r="W18" s="1"/>
  <c r="AA88"/>
  <c r="W88" s="1"/>
  <c r="AA9" i="6"/>
  <c r="W10"/>
  <c r="W9" s="1"/>
  <c r="AA9" i="5"/>
  <c r="W9"/>
  <c r="Y9" i="3" l="1"/>
  <c r="AB9"/>
  <c r="X9"/>
  <c r="AC9"/>
  <c r="Z9"/>
  <c r="W56"/>
  <c r="AA56"/>
  <c r="W10"/>
  <c r="AA49"/>
  <c r="W50"/>
  <c r="W49" s="1"/>
  <c r="AA10"/>
  <c r="A10" i="2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A9" i="3" l="1"/>
  <c r="A9" i="2"/>
  <c r="A8"/>
  <c r="W9" i="3" l="1"/>
</calcChain>
</file>

<file path=xl/sharedStrings.xml><?xml version="1.0" encoding="utf-8"?>
<sst xmlns="http://schemas.openxmlformats.org/spreadsheetml/2006/main" count="9047" uniqueCount="2920">
  <si>
    <t>자전거도로 실태조사 총괄표</t>
    <phoneticPr fontId="3" type="noConversion"/>
  </si>
  <si>
    <t>1. 기본사항</t>
    <phoneticPr fontId="3" type="noConversion"/>
  </si>
  <si>
    <t>2. 조사대상 자전거도로 현황</t>
    <phoneticPr fontId="3" type="noConversion"/>
  </si>
  <si>
    <t>3. 판단</t>
    <phoneticPr fontId="3" type="noConversion"/>
  </si>
  <si>
    <t>일련
번호</t>
    <phoneticPr fontId="3" type="noConversion"/>
  </si>
  <si>
    <t>노선명</t>
    <phoneticPr fontId="3" type="noConversion"/>
  </si>
  <si>
    <t>기점</t>
    <phoneticPr fontId="3" type="noConversion"/>
  </si>
  <si>
    <t>종점</t>
    <phoneticPr fontId="3" type="noConversion"/>
  </si>
  <si>
    <t>도로
연계성</t>
    <phoneticPr fontId="3" type="noConversion"/>
  </si>
  <si>
    <t>자전거도로
종류</t>
    <phoneticPr fontId="3" type="noConversion"/>
  </si>
  <si>
    <t>연장
(km) /.00</t>
    <phoneticPr fontId="3" type="noConversion"/>
  </si>
  <si>
    <t>자전거도로 폭원(m) /.0</t>
    <phoneticPr fontId="3" type="noConversion"/>
  </si>
  <si>
    <t>보행량
(점)</t>
    <phoneticPr fontId="3" type="noConversion"/>
  </si>
  <si>
    <t>개선
필요여부</t>
    <phoneticPr fontId="3" type="noConversion"/>
  </si>
  <si>
    <t>전용도로</t>
    <phoneticPr fontId="3" type="noConversion"/>
  </si>
  <si>
    <t>전용차로</t>
    <phoneticPr fontId="3" type="noConversion"/>
  </si>
  <si>
    <t>우선도로</t>
    <phoneticPr fontId="3" type="noConversion"/>
  </si>
  <si>
    <t>겸용도로(분리형)</t>
    <phoneticPr fontId="3" type="noConversion"/>
  </si>
  <si>
    <t>겸용도로(비분리형)</t>
    <phoneticPr fontId="3" type="noConversion"/>
  </si>
  <si>
    <t>자전거도로</t>
    <phoneticPr fontId="3" type="noConversion"/>
  </si>
  <si>
    <t>보도</t>
    <phoneticPr fontId="3" type="noConversion"/>
  </si>
  <si>
    <t>유효폭원</t>
    <phoneticPr fontId="3" type="noConversion"/>
  </si>
  <si>
    <t>도로폭원</t>
    <phoneticPr fontId="3" type="noConversion"/>
  </si>
  <si>
    <t>겸용도로</t>
    <phoneticPr fontId="4" type="noConversion"/>
  </si>
  <si>
    <t>영종대로R</t>
    <phoneticPr fontId="3" type="noConversion"/>
  </si>
  <si>
    <t>삼목지하차도</t>
    <phoneticPr fontId="3" type="noConversion"/>
  </si>
  <si>
    <t>운서2교</t>
    <phoneticPr fontId="3" type="noConversion"/>
  </si>
  <si>
    <t>o</t>
    <phoneticPr fontId="3" type="noConversion"/>
  </si>
  <si>
    <t>겸용도로</t>
    <phoneticPr fontId="3" type="noConversion"/>
  </si>
  <si>
    <t>영종대로L</t>
    <phoneticPr fontId="3" type="noConversion"/>
  </si>
  <si>
    <t>신도시북로R</t>
    <phoneticPr fontId="3" type="noConversion"/>
  </si>
  <si>
    <t>은골사거리</t>
    <phoneticPr fontId="3" type="noConversion"/>
  </si>
  <si>
    <t>공원사거리</t>
    <phoneticPr fontId="3" type="noConversion"/>
  </si>
  <si>
    <t>1.35~1.6</t>
    <phoneticPr fontId="3" type="noConversion"/>
  </si>
  <si>
    <t>신도시북로L</t>
    <phoneticPr fontId="3" type="noConversion"/>
  </si>
  <si>
    <t>신도시남로R</t>
    <phoneticPr fontId="3" type="noConversion"/>
  </si>
  <si>
    <t>신도시남로L</t>
    <phoneticPr fontId="3" type="noConversion"/>
  </si>
  <si>
    <t>흰바위로R</t>
    <phoneticPr fontId="3" type="noConversion"/>
  </si>
  <si>
    <t>흰바위사거리</t>
    <phoneticPr fontId="3" type="noConversion"/>
  </si>
  <si>
    <t>눈돌사거리</t>
    <phoneticPr fontId="3" type="noConversion"/>
  </si>
  <si>
    <t>1.35~1.85</t>
    <phoneticPr fontId="3" type="noConversion"/>
  </si>
  <si>
    <t>흰바위로L</t>
    <phoneticPr fontId="3" type="noConversion"/>
  </si>
  <si>
    <t>흰바위로
59번길R</t>
    <phoneticPr fontId="3" type="noConversion"/>
  </si>
  <si>
    <t>흰바위로
59번길L</t>
    <phoneticPr fontId="3" type="noConversion"/>
  </si>
  <si>
    <t>넙디로R</t>
    <phoneticPr fontId="3" type="noConversion"/>
  </si>
  <si>
    <t>운서동
2895-13</t>
    <phoneticPr fontId="3" type="noConversion"/>
  </si>
  <si>
    <t>운서동
2937-1</t>
    <phoneticPr fontId="3" type="noConversion"/>
  </si>
  <si>
    <t>넙디로L</t>
    <phoneticPr fontId="3" type="noConversion"/>
  </si>
  <si>
    <t>영종대로
327번길R</t>
    <phoneticPr fontId="3" type="noConversion"/>
  </si>
  <si>
    <t>운서동2926-4</t>
    <phoneticPr fontId="3" type="noConversion"/>
  </si>
  <si>
    <t>운서동2927-1</t>
    <phoneticPr fontId="3" type="noConversion"/>
  </si>
  <si>
    <t>영종대로
327번길L</t>
    <phoneticPr fontId="3" type="noConversion"/>
  </si>
  <si>
    <t>운남로R</t>
    <phoneticPr fontId="3" type="noConversion"/>
  </si>
  <si>
    <t>운남동1573</t>
    <phoneticPr fontId="3" type="noConversion"/>
  </si>
  <si>
    <t>운남동1515</t>
    <phoneticPr fontId="3" type="noConversion"/>
  </si>
  <si>
    <t>운남로L</t>
    <phoneticPr fontId="3" type="noConversion"/>
  </si>
  <si>
    <t>운남서로R</t>
    <phoneticPr fontId="3" type="noConversion"/>
  </si>
  <si>
    <t>운남동1565-2</t>
    <phoneticPr fontId="3" type="noConversion"/>
  </si>
  <si>
    <t>운남동1537-9</t>
    <phoneticPr fontId="3" type="noConversion"/>
  </si>
  <si>
    <t>용유로L</t>
    <phoneticPr fontId="3" type="noConversion"/>
  </si>
  <si>
    <t>을왕동
산104번지</t>
    <phoneticPr fontId="3" type="noConversion"/>
  </si>
  <si>
    <t>남북동990</t>
    <phoneticPr fontId="3" type="noConversion"/>
  </si>
  <si>
    <t>영종순환로L</t>
    <phoneticPr fontId="3" type="noConversion"/>
  </si>
  <si>
    <t>운북동933-56</t>
    <phoneticPr fontId="3" type="noConversion"/>
  </si>
  <si>
    <t>운북동933-96</t>
    <phoneticPr fontId="3" type="noConversion"/>
  </si>
  <si>
    <t>전용도로</t>
    <phoneticPr fontId="4" type="noConversion"/>
  </si>
  <si>
    <t>용유서로R</t>
    <phoneticPr fontId="3" type="noConversion"/>
  </si>
  <si>
    <t>을왕동931</t>
    <phoneticPr fontId="3" type="noConversion"/>
  </si>
  <si>
    <t>을왕동936-2</t>
    <phoneticPr fontId="3" type="noConversion"/>
  </si>
  <si>
    <t>전용도로</t>
    <phoneticPr fontId="3" type="noConversion"/>
  </si>
  <si>
    <t>남북로R</t>
    <phoneticPr fontId="3" type="noConversion"/>
  </si>
  <si>
    <t>남북동493-2</t>
    <phoneticPr fontId="3" type="noConversion"/>
  </si>
  <si>
    <t>용유로R</t>
    <phoneticPr fontId="3" type="noConversion"/>
  </si>
  <si>
    <t>덕교동128-4</t>
    <phoneticPr fontId="3" type="noConversion"/>
  </si>
  <si>
    <t>미단중앙로R</t>
    <phoneticPr fontId="3" type="noConversion"/>
  </si>
  <si>
    <t>운북동142-6</t>
    <phoneticPr fontId="3" type="noConversion"/>
  </si>
  <si>
    <t>운북동1280-8</t>
    <phoneticPr fontId="3" type="noConversion"/>
  </si>
  <si>
    <t>미단중앙로L</t>
    <phoneticPr fontId="3" type="noConversion"/>
  </si>
  <si>
    <t>영종순환로R</t>
    <phoneticPr fontId="3" type="noConversion"/>
  </si>
  <si>
    <t>운북동1277-7</t>
    <phoneticPr fontId="3" type="noConversion"/>
  </si>
  <si>
    <t>운북동1272-1</t>
    <phoneticPr fontId="3" type="noConversion"/>
  </si>
  <si>
    <t>운북동1278-3</t>
    <phoneticPr fontId="3" type="noConversion"/>
  </si>
  <si>
    <t>운북동1312</t>
    <phoneticPr fontId="3" type="noConversion"/>
  </si>
  <si>
    <t>운북동320</t>
    <phoneticPr fontId="3" type="noConversion"/>
  </si>
  <si>
    <t>운북동1278-4</t>
    <phoneticPr fontId="3" type="noConversion"/>
  </si>
  <si>
    <t>전용차로</t>
    <phoneticPr fontId="3" type="noConversion"/>
  </si>
  <si>
    <t>월미로1</t>
    <phoneticPr fontId="4" type="noConversion"/>
  </si>
  <si>
    <t>우회고가
사거리</t>
    <phoneticPr fontId="4" type="noConversion"/>
  </si>
  <si>
    <t>8부두 앞</t>
    <phoneticPr fontId="4" type="noConversion"/>
  </si>
  <si>
    <t>월미로2</t>
  </si>
  <si>
    <t>월미도입구
삼거리</t>
    <phoneticPr fontId="4" type="noConversion"/>
  </si>
  <si>
    <t>월미로3</t>
    <phoneticPr fontId="4" type="noConversion"/>
  </si>
  <si>
    <t>인항철골</t>
    <phoneticPr fontId="4" type="noConversion"/>
  </si>
  <si>
    <t>월미공원역</t>
    <phoneticPr fontId="4" type="noConversion"/>
  </si>
  <si>
    <t>월미로4</t>
    <phoneticPr fontId="4" type="noConversion"/>
  </si>
  <si>
    <t>월미공원
정문</t>
    <phoneticPr fontId="4" type="noConversion"/>
  </si>
  <si>
    <t>갑문 입구</t>
    <phoneticPr fontId="4" type="noConversion"/>
  </si>
  <si>
    <t>o</t>
  </si>
  <si>
    <t>월미로5</t>
    <phoneticPr fontId="4" type="noConversion"/>
  </si>
  <si>
    <t>갑문입구</t>
    <phoneticPr fontId="4" type="noConversion"/>
  </si>
  <si>
    <t>문타운입구</t>
    <phoneticPr fontId="4" type="noConversion"/>
  </si>
  <si>
    <t>월미로6</t>
    <phoneticPr fontId="4" type="noConversion"/>
  </si>
  <si>
    <t>월미도
문타운</t>
    <phoneticPr fontId="4" type="noConversion"/>
  </si>
  <si>
    <t>월미로
260번길</t>
    <phoneticPr fontId="4" type="noConversion"/>
  </si>
  <si>
    <t>월미로7</t>
    <phoneticPr fontId="4" type="noConversion"/>
  </si>
  <si>
    <t>월미공원
후문</t>
    <phoneticPr fontId="4" type="noConversion"/>
  </si>
  <si>
    <t>월미로8R</t>
    <phoneticPr fontId="4" type="noConversion"/>
  </si>
  <si>
    <t>월미로
189번길</t>
    <phoneticPr fontId="4" type="noConversion"/>
  </si>
  <si>
    <t>월미로8L</t>
    <phoneticPr fontId="4" type="noConversion"/>
  </si>
  <si>
    <t>축항대로1</t>
    <phoneticPr fontId="4" type="noConversion"/>
  </si>
  <si>
    <t>라이프아파트
정문</t>
    <phoneticPr fontId="4" type="noConversion"/>
  </si>
  <si>
    <t>연안부두로
75번길</t>
    <phoneticPr fontId="4" type="noConversion"/>
  </si>
  <si>
    <t>축항대로2L</t>
    <phoneticPr fontId="4" type="noConversion"/>
  </si>
  <si>
    <t>연안부두로
33번길</t>
    <phoneticPr fontId="4" type="noConversion"/>
  </si>
  <si>
    <t>축항대로2R</t>
    <phoneticPr fontId="4" type="noConversion"/>
  </si>
  <si>
    <t>연안부두로1</t>
    <phoneticPr fontId="4" type="noConversion"/>
  </si>
  <si>
    <t>어시장
사거리</t>
    <phoneticPr fontId="4" type="noConversion"/>
  </si>
  <si>
    <t>축항대로3
(86번길)</t>
    <phoneticPr fontId="4" type="noConversion"/>
  </si>
  <si>
    <t>축항대로4</t>
    <phoneticPr fontId="4" type="noConversion"/>
  </si>
  <si>
    <t>축항대로
118번길</t>
    <phoneticPr fontId="4" type="noConversion"/>
  </si>
  <si>
    <t>축항대로5</t>
    <phoneticPr fontId="4" type="noConversion"/>
  </si>
  <si>
    <t>연안사거리</t>
    <phoneticPr fontId="4" type="noConversion"/>
  </si>
  <si>
    <t>GS CJ대한통운
항만주유소</t>
    <phoneticPr fontId="4" type="noConversion"/>
  </si>
  <si>
    <t>축항대로6R</t>
    <phoneticPr fontId="4" type="noConversion"/>
  </si>
  <si>
    <t>축항대로 81-1</t>
    <phoneticPr fontId="4" type="noConversion"/>
  </si>
  <si>
    <t>서해대로 
293번길</t>
    <phoneticPr fontId="4" type="noConversion"/>
  </si>
  <si>
    <t>축항대로6L</t>
    <phoneticPr fontId="4" type="noConversion"/>
  </si>
  <si>
    <t>축항대로7R</t>
    <phoneticPr fontId="4" type="noConversion"/>
  </si>
  <si>
    <t>제2경인고속도로 시점</t>
    <phoneticPr fontId="4" type="noConversion"/>
  </si>
  <si>
    <t>서해사거리</t>
    <phoneticPr fontId="4" type="noConversion"/>
  </si>
  <si>
    <t>축항대로7L</t>
    <phoneticPr fontId="4" type="noConversion"/>
  </si>
  <si>
    <t>축항대로8R</t>
    <phoneticPr fontId="4" type="noConversion"/>
  </si>
  <si>
    <t>축항대로8L</t>
    <phoneticPr fontId="4" type="noConversion"/>
  </si>
  <si>
    <t>축항대로9R</t>
    <phoneticPr fontId="4" type="noConversion"/>
  </si>
  <si>
    <t>SK남항주유소</t>
    <phoneticPr fontId="4" type="noConversion"/>
  </si>
  <si>
    <t>축항대로
165번길</t>
    <phoneticPr fontId="4" type="noConversion"/>
  </si>
  <si>
    <t>축항대로9L</t>
    <phoneticPr fontId="4" type="noConversion"/>
  </si>
  <si>
    <t>축항대로10R</t>
    <phoneticPr fontId="4" type="noConversion"/>
  </si>
  <si>
    <t>축항대로
117번길</t>
    <phoneticPr fontId="4" type="noConversion"/>
  </si>
  <si>
    <t>축항대로10L</t>
    <phoneticPr fontId="4" type="noConversion"/>
  </si>
  <si>
    <t>갯골수로1</t>
    <phoneticPr fontId="4" type="noConversion"/>
  </si>
  <si>
    <t>인천환경공단
남항사업소</t>
    <phoneticPr fontId="4" type="noConversion"/>
  </si>
  <si>
    <t>갯골수로2</t>
    <phoneticPr fontId="4" type="noConversion"/>
  </si>
  <si>
    <t>서해대로1R</t>
    <phoneticPr fontId="4" type="noConversion"/>
  </si>
  <si>
    <t>옹암사거리</t>
    <phoneticPr fontId="4" type="noConversion"/>
  </si>
  <si>
    <t>신흥동3가
58-6</t>
    <phoneticPr fontId="4" type="noConversion"/>
  </si>
  <si>
    <t>서해대로1L</t>
    <phoneticPr fontId="4" type="noConversion"/>
  </si>
  <si>
    <t>축항대로11R</t>
    <phoneticPr fontId="4" type="noConversion"/>
  </si>
  <si>
    <t>서해대로 
94번길</t>
    <phoneticPr fontId="4" type="noConversion"/>
  </si>
  <si>
    <t>중구문화회관</t>
    <phoneticPr fontId="4" type="noConversion"/>
  </si>
  <si>
    <t>축항대로11L</t>
    <phoneticPr fontId="4" type="noConversion"/>
  </si>
  <si>
    <t>서해대로2R</t>
    <phoneticPr fontId="4" type="noConversion"/>
  </si>
  <si>
    <t>신흥동3가 56</t>
    <phoneticPr fontId="4" type="noConversion"/>
  </si>
  <si>
    <t>서해대로2L</t>
    <phoneticPr fontId="4" type="noConversion"/>
  </si>
  <si>
    <t>서해대로3</t>
    <phoneticPr fontId="4" type="noConversion"/>
  </si>
  <si>
    <t>롯데마트
사거리</t>
    <phoneticPr fontId="4" type="noConversion"/>
  </si>
  <si>
    <t>항운아파트 정문</t>
    <phoneticPr fontId="4" type="noConversion"/>
  </si>
  <si>
    <t>서해대로4R</t>
    <phoneticPr fontId="4" type="noConversion"/>
  </si>
  <si>
    <t>신흥사거리</t>
    <phoneticPr fontId="4" type="noConversion"/>
  </si>
  <si>
    <t>율목동주민센터 맞은편</t>
    <phoneticPr fontId="4" type="noConversion"/>
  </si>
  <si>
    <t>서해대로5R</t>
    <phoneticPr fontId="4" type="noConversion"/>
  </si>
  <si>
    <t>유동삼거리</t>
    <phoneticPr fontId="4" type="noConversion"/>
  </si>
  <si>
    <t>서해대로4L</t>
    <phoneticPr fontId="4" type="noConversion"/>
  </si>
  <si>
    <t>인중로1R</t>
    <phoneticPr fontId="3" type="noConversion"/>
  </si>
  <si>
    <t>s-oil항구 
주유소</t>
    <phoneticPr fontId="3" type="noConversion"/>
  </si>
  <si>
    <t>송현사거리</t>
    <phoneticPr fontId="3" type="noConversion"/>
  </si>
  <si>
    <t>O</t>
    <phoneticPr fontId="3" type="noConversion"/>
  </si>
  <si>
    <t>인중로1L</t>
    <phoneticPr fontId="3" type="noConversion"/>
  </si>
  <si>
    <t>새천년로</t>
    <phoneticPr fontId="3" type="noConversion"/>
  </si>
  <si>
    <t>명보그린빌</t>
    <phoneticPr fontId="3" type="noConversion"/>
  </si>
  <si>
    <t>제중종합
한의원</t>
    <phoneticPr fontId="3" type="noConversion"/>
  </si>
  <si>
    <t>인중로2</t>
    <phoneticPr fontId="3" type="noConversion"/>
  </si>
  <si>
    <t>송림고가교</t>
    <phoneticPr fontId="3" type="noConversion"/>
  </si>
  <si>
    <t>송현
할인마트</t>
    <phoneticPr fontId="3" type="noConversion"/>
  </si>
  <si>
    <t>염전로40번길</t>
    <phoneticPr fontId="3" type="noConversion"/>
  </si>
  <si>
    <t>인천백병원</t>
    <phoneticPr fontId="3" type="noConversion"/>
  </si>
  <si>
    <t>송림체육관</t>
    <phoneticPr fontId="3" type="noConversion"/>
  </si>
  <si>
    <t>중봉대로</t>
    <phoneticPr fontId="3" type="noConversion"/>
  </si>
  <si>
    <t>경기실업</t>
    <phoneticPr fontId="3" type="noConversion"/>
  </si>
  <si>
    <t>글로비스
인천영업소</t>
    <phoneticPr fontId="3" type="noConversion"/>
  </si>
  <si>
    <t>매소홀로1R</t>
    <phoneticPr fontId="4" type="noConversion"/>
  </si>
  <si>
    <t>두산위브아파트</t>
    <phoneticPr fontId="4" type="noConversion"/>
  </si>
  <si>
    <t>ㅇ</t>
  </si>
  <si>
    <t>전용도로</t>
    <phoneticPr fontId="4" type="noConversion"/>
  </si>
  <si>
    <t>매소홀로2R</t>
    <phoneticPr fontId="4" type="noConversion"/>
  </si>
  <si>
    <t>문학경기장</t>
    <phoneticPr fontId="4" type="noConversion"/>
  </si>
  <si>
    <t>선학동28-1</t>
    <phoneticPr fontId="4" type="noConversion"/>
  </si>
  <si>
    <t>매소홀로1L</t>
    <phoneticPr fontId="4" type="noConversion"/>
  </si>
  <si>
    <t>무형문화제전수교육관</t>
    <phoneticPr fontId="4" type="noConversion"/>
  </si>
  <si>
    <t>관교동549-13</t>
    <phoneticPr fontId="4" type="noConversion"/>
  </si>
  <si>
    <t>인하로1R</t>
    <phoneticPr fontId="4" type="noConversion"/>
  </si>
  <si>
    <t>인하로134번길3</t>
    <phoneticPr fontId="4" type="noConversion"/>
  </si>
  <si>
    <t>제운사거리</t>
    <phoneticPr fontId="4" type="noConversion"/>
  </si>
  <si>
    <t>인하로2R</t>
    <phoneticPr fontId="4" type="noConversion"/>
  </si>
  <si>
    <t>인하로398</t>
    <phoneticPr fontId="4" type="noConversion"/>
  </si>
  <si>
    <t>관교초등학교</t>
    <phoneticPr fontId="4" type="noConversion"/>
  </si>
  <si>
    <t>겸용도로</t>
    <phoneticPr fontId="4" type="noConversion"/>
  </si>
  <si>
    <t>인하로1L</t>
    <phoneticPr fontId="4" type="noConversion"/>
  </si>
  <si>
    <t>신라아파트</t>
    <phoneticPr fontId="4" type="noConversion"/>
  </si>
  <si>
    <t>승학사거리</t>
    <phoneticPr fontId="4" type="noConversion"/>
  </si>
  <si>
    <t>ㅇ</t>
    <phoneticPr fontId="4" type="noConversion"/>
  </si>
  <si>
    <t>인주대로1R</t>
    <phoneticPr fontId="4" type="noConversion"/>
  </si>
  <si>
    <t>독정이삼거리</t>
    <phoneticPr fontId="4" type="noConversion"/>
  </si>
  <si>
    <t>인주대로174</t>
    <phoneticPr fontId="4" type="noConversion"/>
  </si>
  <si>
    <t>인주대로1L</t>
    <phoneticPr fontId="4" type="noConversion"/>
  </si>
  <si>
    <t>수봉남로1</t>
    <phoneticPr fontId="4" type="noConversion"/>
  </si>
  <si>
    <t>인주대로2L</t>
    <phoneticPr fontId="4" type="noConversion"/>
  </si>
  <si>
    <t>인주대로237번길2</t>
    <phoneticPr fontId="4" type="noConversion"/>
  </si>
  <si>
    <t>용일사거리</t>
    <phoneticPr fontId="4" type="noConversion"/>
  </si>
  <si>
    <t>장천로1R</t>
    <phoneticPr fontId="4" type="noConversion"/>
  </si>
  <si>
    <t>장천로14번길3</t>
    <phoneticPr fontId="4" type="noConversion"/>
  </si>
  <si>
    <t>숭의오거리</t>
    <phoneticPr fontId="4" type="noConversion"/>
  </si>
  <si>
    <t>장천로1L</t>
    <phoneticPr fontId="4" type="noConversion"/>
  </si>
  <si>
    <t>장천사거리</t>
    <phoneticPr fontId="4" type="noConversion"/>
  </si>
  <si>
    <t>장천로91</t>
    <phoneticPr fontId="4" type="noConversion"/>
  </si>
  <si>
    <t>경인로1R</t>
    <phoneticPr fontId="4" type="noConversion"/>
  </si>
  <si>
    <t>경인로336</t>
    <phoneticPr fontId="4" type="noConversion"/>
  </si>
  <si>
    <t>옛시민회관사거리</t>
    <phoneticPr fontId="4" type="noConversion"/>
  </si>
  <si>
    <t>경인로1L</t>
    <phoneticPr fontId="4" type="noConversion"/>
  </si>
  <si>
    <t>도화1동주민센터</t>
    <phoneticPr fontId="4" type="noConversion"/>
  </si>
  <si>
    <t>경인로339</t>
    <phoneticPr fontId="4" type="noConversion"/>
  </si>
  <si>
    <t>석정로1R</t>
    <phoneticPr fontId="4" type="noConversion"/>
  </si>
  <si>
    <t>숭의사거리</t>
    <phoneticPr fontId="4" type="noConversion"/>
  </si>
  <si>
    <t>석정로124</t>
    <phoneticPr fontId="4" type="noConversion"/>
  </si>
  <si>
    <t>석정로2R</t>
    <phoneticPr fontId="4" type="noConversion"/>
  </si>
  <si>
    <t>도화오거리</t>
    <phoneticPr fontId="4" type="noConversion"/>
  </si>
  <si>
    <t>석정로300</t>
    <phoneticPr fontId="4" type="noConversion"/>
  </si>
  <si>
    <t>석정로3R</t>
    <phoneticPr fontId="4" type="noConversion"/>
  </si>
  <si>
    <t>석정로348</t>
    <phoneticPr fontId="4" type="noConversion"/>
  </si>
  <si>
    <t>석정로440</t>
    <phoneticPr fontId="4" type="noConversion"/>
  </si>
  <si>
    <t>석정로1L</t>
    <phoneticPr fontId="4" type="noConversion"/>
  </si>
  <si>
    <t>인천축구전용경기장</t>
    <phoneticPr fontId="4" type="noConversion"/>
  </si>
  <si>
    <t>석정로2L</t>
    <phoneticPr fontId="4" type="noConversion"/>
  </si>
  <si>
    <t>숭의시장사거리</t>
    <phoneticPr fontId="4" type="noConversion"/>
  </si>
  <si>
    <t>석정로113</t>
    <phoneticPr fontId="4" type="noConversion"/>
  </si>
  <si>
    <t>석정로3L</t>
    <phoneticPr fontId="4" type="noConversion"/>
  </si>
  <si>
    <t>선인재단정문</t>
    <phoneticPr fontId="4" type="noConversion"/>
  </si>
  <si>
    <t>재물포북부역입구</t>
    <phoneticPr fontId="4" type="noConversion"/>
  </si>
  <si>
    <t>송림로1R</t>
    <phoneticPr fontId="4" type="noConversion"/>
  </si>
  <si>
    <t>도화신동아파밀리에</t>
    <phoneticPr fontId="4" type="noConversion"/>
  </si>
  <si>
    <t>송림로1L</t>
    <phoneticPr fontId="4" type="noConversion"/>
  </si>
  <si>
    <t>송림로203</t>
    <phoneticPr fontId="4" type="noConversion"/>
  </si>
  <si>
    <t>하늘꿈교회</t>
    <phoneticPr fontId="4" type="noConversion"/>
  </si>
  <si>
    <t>주안로1</t>
    <phoneticPr fontId="4" type="noConversion"/>
  </si>
  <si>
    <t>경인로265번길</t>
    <phoneticPr fontId="4" type="noConversion"/>
  </si>
  <si>
    <t>한나루로1R</t>
    <phoneticPr fontId="4" type="noConversion"/>
  </si>
  <si>
    <t>제일시장사거리</t>
    <phoneticPr fontId="4" type="noConversion"/>
  </si>
  <si>
    <t>한나루로569</t>
    <phoneticPr fontId="4" type="noConversion"/>
  </si>
  <si>
    <t>한나루로1L</t>
    <phoneticPr fontId="4" type="noConversion"/>
  </si>
  <si>
    <t>재넘이길6</t>
    <phoneticPr fontId="4" type="noConversion"/>
  </si>
  <si>
    <t>한나루로521</t>
    <phoneticPr fontId="4" type="noConversion"/>
  </si>
  <si>
    <t>한나루로2L</t>
    <phoneticPr fontId="4" type="noConversion"/>
  </si>
  <si>
    <t>미추홀대로1R</t>
    <phoneticPr fontId="4" type="noConversion"/>
  </si>
  <si>
    <t>미추홀대로614번길3</t>
    <phoneticPr fontId="4" type="noConversion"/>
  </si>
  <si>
    <t>미추홀대로662</t>
    <phoneticPr fontId="4" type="noConversion"/>
  </si>
  <si>
    <t>미추홀대로1L</t>
    <phoneticPr fontId="4" type="noConversion"/>
  </si>
  <si>
    <t>미추홀대로669</t>
    <phoneticPr fontId="4" type="noConversion"/>
  </si>
  <si>
    <t>신기사거리</t>
    <phoneticPr fontId="4" type="noConversion"/>
  </si>
  <si>
    <t>경원대로R</t>
    <phoneticPr fontId="4" type="noConversion"/>
  </si>
  <si>
    <t>경원대로654</t>
    <phoneticPr fontId="4" type="noConversion"/>
  </si>
  <si>
    <t>주승로180</t>
    <phoneticPr fontId="4" type="noConversion"/>
  </si>
  <si>
    <t>경원대로1L</t>
    <phoneticPr fontId="4" type="noConversion"/>
  </si>
  <si>
    <t>관교여자중학교</t>
    <phoneticPr fontId="4" type="noConversion"/>
  </si>
  <si>
    <t>승기사거리</t>
    <phoneticPr fontId="4" type="noConversion"/>
  </si>
  <si>
    <t>경원대로2L</t>
    <phoneticPr fontId="4" type="noConversion"/>
  </si>
  <si>
    <t>문학경기장사거리</t>
    <phoneticPr fontId="4" type="noConversion"/>
  </si>
  <si>
    <t>박태환수영장</t>
    <phoneticPr fontId="4" type="noConversion"/>
  </si>
  <si>
    <t>o</t>
    <phoneticPr fontId="4" type="noConversion"/>
  </si>
  <si>
    <t>예술로L</t>
    <phoneticPr fontId="4" type="noConversion"/>
  </si>
  <si>
    <t>종합터미널입구</t>
    <phoneticPr fontId="4" type="noConversion"/>
  </si>
  <si>
    <t>터미널사거리</t>
    <phoneticPr fontId="4" type="noConversion"/>
  </si>
  <si>
    <t>수봉로R</t>
    <phoneticPr fontId="4" type="noConversion"/>
  </si>
  <si>
    <t>수봉로19-1</t>
    <phoneticPr fontId="4" type="noConversion"/>
  </si>
  <si>
    <t>수봉로7</t>
    <phoneticPr fontId="4" type="noConversion"/>
  </si>
  <si>
    <t>석정로49번길R</t>
    <phoneticPr fontId="4" type="noConversion"/>
  </si>
  <si>
    <t>샛골로R</t>
    <phoneticPr fontId="4" type="noConversion"/>
  </si>
  <si>
    <t>독배로R</t>
    <phoneticPr fontId="4" type="noConversion"/>
  </si>
  <si>
    <t>경인북길1</t>
    <phoneticPr fontId="4" type="noConversion"/>
  </si>
  <si>
    <t>용현사거리</t>
    <phoneticPr fontId="4" type="noConversion"/>
  </si>
  <si>
    <t>매소홀로
309번길R</t>
    <phoneticPr fontId="4" type="noConversion"/>
  </si>
  <si>
    <t>엑슬루타워 103동</t>
    <phoneticPr fontId="4" type="noConversion"/>
  </si>
  <si>
    <t>엑슬루타워 101동</t>
    <phoneticPr fontId="4" type="noConversion"/>
  </si>
  <si>
    <t>아암로R</t>
    <phoneticPr fontId="4" type="noConversion"/>
  </si>
  <si>
    <t>경인방송</t>
    <phoneticPr fontId="4" type="noConversion"/>
  </si>
  <si>
    <t>제2경인시점</t>
    <phoneticPr fontId="4" type="noConversion"/>
  </si>
  <si>
    <t>매소홀로
290번길R</t>
    <phoneticPr fontId="4" type="noConversion"/>
  </si>
  <si>
    <t>숙골로L</t>
    <phoneticPr fontId="4" type="noConversion"/>
  </si>
  <si>
    <t>인천대삼거리</t>
    <phoneticPr fontId="4" type="noConversion"/>
  </si>
  <si>
    <t>도화동 37-20</t>
    <phoneticPr fontId="4" type="noConversion"/>
  </si>
  <si>
    <t>비류대로1R</t>
    <phoneticPr fontId="3" type="noConversion"/>
  </si>
  <si>
    <t>송학둥지@</t>
    <phoneticPr fontId="3" type="noConversion"/>
  </si>
  <si>
    <t>청학사거리</t>
    <phoneticPr fontId="3" type="noConversion"/>
  </si>
  <si>
    <t>○</t>
    <phoneticPr fontId="3" type="noConversion"/>
  </si>
  <si>
    <t>자전거보행자겸용</t>
    <phoneticPr fontId="3" type="noConversion"/>
  </si>
  <si>
    <t>○</t>
    <phoneticPr fontId="4" type="noConversion"/>
  </si>
  <si>
    <t>비류대로1L</t>
    <phoneticPr fontId="3" type="noConversion"/>
  </si>
  <si>
    <t>청학@ 맞은편</t>
    <phoneticPr fontId="3" type="noConversion"/>
  </si>
  <si>
    <t>비류대로2R</t>
    <phoneticPr fontId="3" type="noConversion"/>
  </si>
  <si>
    <t>수리봉사거리</t>
    <phoneticPr fontId="3" type="noConversion"/>
  </si>
  <si>
    <t>자전거전용</t>
    <phoneticPr fontId="3" type="noConversion"/>
  </si>
  <si>
    <t>×</t>
    <phoneticPr fontId="4" type="noConversion"/>
  </si>
  <si>
    <t>비류대로3R</t>
    <phoneticPr fontId="3" type="noConversion"/>
  </si>
  <si>
    <t>인천여자고등학교</t>
    <phoneticPr fontId="3" type="noConversion"/>
  </si>
  <si>
    <t>선학초교</t>
    <phoneticPr fontId="3" type="noConversion"/>
  </si>
  <si>
    <t>비류대로2L</t>
    <phoneticPr fontId="3" type="noConversion"/>
  </si>
  <si>
    <t>아암대로</t>
    <phoneticPr fontId="3" type="noConversion"/>
  </si>
  <si>
    <t>송도3교</t>
    <phoneticPr fontId="3" type="noConversion"/>
  </si>
  <si>
    <t>외암도사거리</t>
    <phoneticPr fontId="3" type="noConversion"/>
  </si>
  <si>
    <t>옥련로1R</t>
    <phoneticPr fontId="3" type="noConversion"/>
  </si>
  <si>
    <t>옥련사거리</t>
    <phoneticPr fontId="3" type="noConversion"/>
  </si>
  <si>
    <t>송도초교삼거리</t>
    <phoneticPr fontId="3" type="noConversion"/>
  </si>
  <si>
    <t>옥련로1L</t>
    <phoneticPr fontId="3" type="noConversion"/>
  </si>
  <si>
    <t>독배로1R</t>
    <phoneticPr fontId="3" type="noConversion"/>
  </si>
  <si>
    <t>함흥관</t>
    <phoneticPr fontId="3" type="noConversion"/>
  </si>
  <si>
    <t>독배로1L</t>
    <phoneticPr fontId="3" type="noConversion"/>
  </si>
  <si>
    <t>옥련여고</t>
    <phoneticPr fontId="3" type="noConversion"/>
  </si>
  <si>
    <t>옥골사거리</t>
    <phoneticPr fontId="3" type="noConversion"/>
  </si>
  <si>
    <t>독배로2L</t>
    <phoneticPr fontId="3" type="noConversion"/>
  </si>
  <si>
    <t>현대송도주유소</t>
    <phoneticPr fontId="3" type="noConversion"/>
  </si>
  <si>
    <t>한나루로1R</t>
    <phoneticPr fontId="3" type="noConversion"/>
  </si>
  <si>
    <t>한나루로1L</t>
    <phoneticPr fontId="3" type="noConversion"/>
  </si>
  <si>
    <t>백산2차@</t>
    <phoneticPr fontId="3" type="noConversion"/>
  </si>
  <si>
    <t>미추홀대로1R</t>
    <phoneticPr fontId="3" type="noConversion"/>
  </si>
  <si>
    <t>청학공고</t>
    <phoneticPr fontId="3" type="noConversion"/>
  </si>
  <si>
    <t>미추홀대로1L</t>
    <phoneticPr fontId="3" type="noConversion"/>
  </si>
  <si>
    <t>연수서해@</t>
    <phoneticPr fontId="3" type="noConversion"/>
  </si>
  <si>
    <t>벚꽃로1R</t>
    <phoneticPr fontId="3" type="noConversion"/>
  </si>
  <si>
    <t>원인재역삼거리</t>
    <phoneticPr fontId="3" type="noConversion"/>
  </si>
  <si>
    <t>연화사거리</t>
    <phoneticPr fontId="3" type="noConversion"/>
  </si>
  <si>
    <t>벚꽃로2R</t>
    <phoneticPr fontId="3" type="noConversion"/>
  </si>
  <si>
    <t>연수장례식장</t>
    <phoneticPr fontId="3" type="noConversion"/>
  </si>
  <si>
    <t>연수자동차공업사</t>
    <phoneticPr fontId="3" type="noConversion"/>
  </si>
  <si>
    <t>벚꽃로</t>
    <phoneticPr fontId="3" type="noConversion"/>
  </si>
  <si>
    <t>청능대로1R</t>
    <phoneticPr fontId="3" type="noConversion"/>
  </si>
  <si>
    <t>연수사거리</t>
    <phoneticPr fontId="3" type="noConversion"/>
  </si>
  <si>
    <t>기아모터스</t>
    <phoneticPr fontId="3" type="noConversion"/>
  </si>
  <si>
    <t>청능대로1L</t>
    <phoneticPr fontId="3" type="noConversion"/>
  </si>
  <si>
    <t>태평2차@</t>
    <phoneticPr fontId="3" type="noConversion"/>
  </si>
  <si>
    <t>앵고개로1R</t>
    <phoneticPr fontId="3" type="noConversion"/>
  </si>
  <si>
    <t>동춘역사거리</t>
    <phoneticPr fontId="3" type="noConversion"/>
  </si>
  <si>
    <t>앵고개로1L</t>
    <phoneticPr fontId="3" type="noConversion"/>
  </si>
  <si>
    <t>능허대로1R</t>
    <phoneticPr fontId="3" type="noConversion"/>
  </si>
  <si>
    <t>동막역사거리</t>
    <phoneticPr fontId="3" type="noConversion"/>
  </si>
  <si>
    <t>대건고등학교</t>
    <phoneticPr fontId="3" type="noConversion"/>
  </si>
  <si>
    <t>능허대로1L</t>
    <phoneticPr fontId="3" type="noConversion"/>
  </si>
  <si>
    <t>먼우금로1R</t>
    <phoneticPr fontId="3" type="noConversion"/>
  </si>
  <si>
    <t>구석말삼거리</t>
    <phoneticPr fontId="3" type="noConversion"/>
  </si>
  <si>
    <t>메가박스앞</t>
    <phoneticPr fontId="3" type="noConversion"/>
  </si>
  <si>
    <t>먼우금로1L</t>
    <phoneticPr fontId="3" type="noConversion"/>
  </si>
  <si>
    <t>원인재로1R</t>
    <phoneticPr fontId="3" type="noConversion"/>
  </si>
  <si>
    <t>서면초교사거리</t>
    <phoneticPr fontId="3" type="noConversion"/>
  </si>
  <si>
    <t>길마산사거리</t>
    <phoneticPr fontId="3" type="noConversion"/>
  </si>
  <si>
    <t>원인재로1L</t>
    <phoneticPr fontId="3" type="noConversion"/>
  </si>
  <si>
    <t>함박뫼로</t>
    <phoneticPr fontId="3" type="noConversion"/>
  </si>
  <si>
    <t>함박뫼사거리</t>
    <phoneticPr fontId="3" type="noConversion"/>
  </si>
  <si>
    <t>경원대로1R</t>
    <phoneticPr fontId="3" type="noConversion"/>
  </si>
  <si>
    <t>송도1교</t>
    <phoneticPr fontId="3" type="noConversion"/>
  </si>
  <si>
    <t>선학역사거리</t>
    <phoneticPr fontId="3" type="noConversion"/>
  </si>
  <si>
    <t>경원대로2R</t>
  </si>
  <si>
    <t>금호종합상가</t>
    <phoneticPr fontId="3" type="noConversion"/>
  </si>
  <si>
    <t>선학역1번출구</t>
    <phoneticPr fontId="3" type="noConversion"/>
  </si>
  <si>
    <t>경원대로3R</t>
  </si>
  <si>
    <t>선학동금호타운6동 뒤</t>
    <phoneticPr fontId="3" type="noConversion"/>
  </si>
  <si>
    <t>sk서해주유소</t>
    <phoneticPr fontId="3" type="noConversion"/>
  </si>
  <si>
    <t>경원대로1L</t>
    <phoneticPr fontId="3" type="noConversion"/>
  </si>
  <si>
    <t>온누리꽃농원</t>
    <phoneticPr fontId="3" type="noConversion"/>
  </si>
  <si>
    <t>선학동먹자골목입구</t>
    <phoneticPr fontId="3" type="noConversion"/>
  </si>
  <si>
    <t>경원대로2L</t>
  </si>
  <si>
    <t>경원대로4R</t>
    <phoneticPr fontId="3" type="noConversion"/>
  </si>
  <si>
    <t>경원대로5R</t>
  </si>
  <si>
    <t>선학동금호타운6동귀</t>
    <phoneticPr fontId="3" type="noConversion"/>
  </si>
  <si>
    <t>경원대로6R</t>
  </si>
  <si>
    <t>시정순대</t>
    <phoneticPr fontId="3" type="noConversion"/>
  </si>
  <si>
    <t>경원대로3L</t>
    <phoneticPr fontId="3" type="noConversion"/>
  </si>
  <si>
    <t>문학경기장</t>
    <phoneticPr fontId="3" type="noConversion"/>
  </si>
  <si>
    <t>경원대로4L</t>
  </si>
  <si>
    <t>선학동먹자골목</t>
    <phoneticPr fontId="3" type="noConversion"/>
  </si>
  <si>
    <t>예술로1R</t>
    <phoneticPr fontId="3" type="noConversion"/>
  </si>
  <si>
    <t>문학경기장역</t>
    <phoneticPr fontId="3" type="noConversion"/>
  </si>
  <si>
    <t>종합터미널입구</t>
    <phoneticPr fontId="3" type="noConversion"/>
  </si>
  <si>
    <t>예술로1L</t>
    <phoneticPr fontId="3" type="noConversion"/>
  </si>
  <si>
    <t>창덕궁</t>
    <phoneticPr fontId="3" type="noConversion"/>
  </si>
  <si>
    <t>매소홀로682번길</t>
    <phoneticPr fontId="3" type="noConversion"/>
  </si>
  <si>
    <t>교통공원사거리</t>
    <phoneticPr fontId="3" type="noConversion"/>
  </si>
  <si>
    <t>소래역남로 1R</t>
    <phoneticPr fontId="4" type="noConversion"/>
  </si>
  <si>
    <t>아암대로</t>
    <phoneticPr fontId="4" type="noConversion"/>
  </si>
  <si>
    <t>앵고개로</t>
    <phoneticPr fontId="4" type="noConversion"/>
  </si>
  <si>
    <t>소래역남로 1L</t>
    <phoneticPr fontId="4" type="noConversion"/>
  </si>
  <si>
    <t>아암대로1</t>
    <phoneticPr fontId="4" type="noConversion"/>
  </si>
  <si>
    <t>아암대로 1437번길</t>
    <phoneticPr fontId="4" type="noConversion"/>
  </si>
  <si>
    <t>아암2교</t>
    <phoneticPr fontId="4" type="noConversion"/>
  </si>
  <si>
    <t>아암대로2</t>
    <phoneticPr fontId="4" type="noConversion"/>
  </si>
  <si>
    <t>에코중앙로</t>
    <phoneticPr fontId="4" type="noConversion"/>
  </si>
  <si>
    <t>아암대로1437번길 1R</t>
    <phoneticPr fontId="4" type="noConversion"/>
  </si>
  <si>
    <t>전용차로</t>
    <phoneticPr fontId="4" type="noConversion"/>
  </si>
  <si>
    <t>아암대로1437번길 1L</t>
    <phoneticPr fontId="4" type="noConversion"/>
  </si>
  <si>
    <t>청능대로 남동대교 1R</t>
    <phoneticPr fontId="4" type="noConversion"/>
  </si>
  <si>
    <t>스퀘어어1</t>
    <phoneticPr fontId="4" type="noConversion"/>
  </si>
  <si>
    <t>청능대로</t>
    <phoneticPr fontId="4" type="noConversion"/>
  </si>
  <si>
    <t>청능대로 남동대교 1L</t>
    <phoneticPr fontId="4" type="noConversion"/>
  </si>
  <si>
    <t>청능대로 1R</t>
    <phoneticPr fontId="4" type="noConversion"/>
  </si>
  <si>
    <t>남동대교</t>
    <phoneticPr fontId="4" type="noConversion"/>
  </si>
  <si>
    <t>청능대로 484번길 4</t>
    <phoneticPr fontId="4" type="noConversion"/>
  </si>
  <si>
    <t>청능대로 2R</t>
    <phoneticPr fontId="4" type="noConversion"/>
  </si>
  <si>
    <t>소래로</t>
    <phoneticPr fontId="4" type="noConversion"/>
  </si>
  <si>
    <t>청능대로 2L</t>
    <phoneticPr fontId="4" type="noConversion"/>
  </si>
  <si>
    <t>소래역로 1R</t>
    <phoneticPr fontId="4" type="noConversion"/>
  </si>
  <si>
    <t>은봉로</t>
    <phoneticPr fontId="4" type="noConversion"/>
  </si>
  <si>
    <t>소래역로 1L</t>
    <phoneticPr fontId="4" type="noConversion"/>
  </si>
  <si>
    <t>포구로 1R</t>
    <phoneticPr fontId="4" type="noConversion"/>
  </si>
  <si>
    <t>남동구 논현동 600-9</t>
    <phoneticPr fontId="4" type="noConversion"/>
  </si>
  <si>
    <t>남동구 논현동 600-3</t>
    <phoneticPr fontId="4" type="noConversion"/>
  </si>
  <si>
    <t>포구로 1L</t>
    <phoneticPr fontId="4" type="noConversion"/>
  </si>
  <si>
    <t>남동구 논현동 602-1</t>
    <phoneticPr fontId="4" type="noConversion"/>
  </si>
  <si>
    <t>남동구 논현동 601-1</t>
    <phoneticPr fontId="4" type="noConversion"/>
  </si>
  <si>
    <t>앵고개로 1L</t>
    <phoneticPr fontId="4" type="noConversion"/>
  </si>
  <si>
    <t>연수교</t>
    <phoneticPr fontId="4" type="noConversion"/>
  </si>
  <si>
    <t>논고개길사거리</t>
    <phoneticPr fontId="4" type="noConversion"/>
  </si>
  <si>
    <t>앵고개로 2R</t>
    <phoneticPr fontId="4" type="noConversion"/>
  </si>
  <si>
    <t>앵고개로 716</t>
    <phoneticPr fontId="4" type="noConversion"/>
  </si>
  <si>
    <t>소래포구역</t>
    <phoneticPr fontId="4" type="noConversion"/>
  </si>
  <si>
    <t>앵고개로 2L</t>
    <phoneticPr fontId="4" type="noConversion"/>
  </si>
  <si>
    <t xml:space="preserve">앵고개로 717 </t>
    <phoneticPr fontId="4" type="noConversion"/>
  </si>
  <si>
    <t>앵고개로 3R</t>
    <phoneticPr fontId="4" type="noConversion"/>
  </si>
  <si>
    <t xml:space="preserve">남동구 앵고개로 928 </t>
    <phoneticPr fontId="4" type="noConversion"/>
  </si>
  <si>
    <t>장도로 26-1</t>
    <phoneticPr fontId="4" type="noConversion"/>
  </si>
  <si>
    <t>앵고개로 3L</t>
    <phoneticPr fontId="4" type="noConversion"/>
  </si>
  <si>
    <t>남동구 소래역동로 2-15</t>
    <phoneticPr fontId="4" type="noConversion"/>
  </si>
  <si>
    <t xml:space="preserve">남동구 논현동 674 </t>
    <phoneticPr fontId="4" type="noConversion"/>
  </si>
  <si>
    <t>매소홀로 1L</t>
    <phoneticPr fontId="4" type="noConversion"/>
  </si>
  <si>
    <t>서창동 611번지</t>
    <phoneticPr fontId="4" type="noConversion"/>
  </si>
  <si>
    <t>서창동 608번지</t>
    <phoneticPr fontId="4" type="noConversion"/>
  </si>
  <si>
    <t>매소홀로 2L</t>
    <phoneticPr fontId="4" type="noConversion"/>
  </si>
  <si>
    <t>매소홀로 1118</t>
    <phoneticPr fontId="4" type="noConversion"/>
  </si>
  <si>
    <t>매소홀로 1090</t>
    <phoneticPr fontId="4" type="noConversion"/>
  </si>
  <si>
    <t>매소홀로 3R</t>
    <phoneticPr fontId="4" type="noConversion"/>
  </si>
  <si>
    <t>남동중학교</t>
    <phoneticPr fontId="4" type="noConversion"/>
  </si>
  <si>
    <t>매소홀로 3L</t>
    <phoneticPr fontId="4" type="noConversion"/>
  </si>
  <si>
    <t>매소홀로 1040</t>
    <phoneticPr fontId="4" type="noConversion"/>
  </si>
  <si>
    <t>매소홀로 4R</t>
    <phoneticPr fontId="4" type="noConversion"/>
  </si>
  <si>
    <t>매소홀터털</t>
    <phoneticPr fontId="4" type="noConversion"/>
  </si>
  <si>
    <t>매소홀로 4L</t>
    <phoneticPr fontId="4" type="noConversion"/>
  </si>
  <si>
    <t>매소홀로 5R</t>
    <phoneticPr fontId="4" type="noConversion"/>
  </si>
  <si>
    <t>매소홀터널</t>
    <phoneticPr fontId="4" type="noConversion"/>
  </si>
  <si>
    <t>전재울사거리</t>
    <phoneticPr fontId="4" type="noConversion"/>
  </si>
  <si>
    <t>매소홀로 5L</t>
    <phoneticPr fontId="4" type="noConversion"/>
  </si>
  <si>
    <t>매소홀로 6R</t>
    <phoneticPr fontId="4" type="noConversion"/>
  </si>
  <si>
    <t>구월동 838-59</t>
    <phoneticPr fontId="4" type="noConversion"/>
  </si>
  <si>
    <t>구월동 838-65</t>
    <phoneticPr fontId="4" type="noConversion"/>
  </si>
  <si>
    <t>비류대로 1R</t>
    <phoneticPr fontId="4" type="noConversion"/>
  </si>
  <si>
    <t>남동대로</t>
    <phoneticPr fontId="4" type="noConversion"/>
  </si>
  <si>
    <t>호구포로</t>
    <phoneticPr fontId="4" type="noConversion"/>
  </si>
  <si>
    <t>비류대로 2R</t>
    <phoneticPr fontId="4" type="noConversion"/>
  </si>
  <si>
    <t>논현로 1R</t>
    <phoneticPr fontId="4" type="noConversion"/>
  </si>
  <si>
    <t>논현로 62</t>
    <phoneticPr fontId="4" type="noConversion"/>
  </si>
  <si>
    <t>논현로 158</t>
    <phoneticPr fontId="4" type="noConversion"/>
  </si>
  <si>
    <t>논현로 2R</t>
    <phoneticPr fontId="4" type="noConversion"/>
  </si>
  <si>
    <t>논고개로 136번길 5-7</t>
    <phoneticPr fontId="4" type="noConversion"/>
  </si>
  <si>
    <t>포구로</t>
    <phoneticPr fontId="4" type="noConversion"/>
  </si>
  <si>
    <t>함박뫼로 1R</t>
    <phoneticPr fontId="4" type="noConversion"/>
  </si>
  <si>
    <t>논곡중학교</t>
    <phoneticPr fontId="4" type="noConversion"/>
  </si>
  <si>
    <t>함박뫼로 2L</t>
    <phoneticPr fontId="4" type="noConversion"/>
  </si>
  <si>
    <t>정각로 1R</t>
    <phoneticPr fontId="4" type="noConversion"/>
  </si>
  <si>
    <t>정각로 2</t>
    <phoneticPr fontId="4" type="noConversion"/>
  </si>
  <si>
    <t>트리온시티</t>
    <phoneticPr fontId="4" type="noConversion"/>
  </si>
  <si>
    <t>정각로 2R</t>
  </si>
  <si>
    <t>인천교육청</t>
    <phoneticPr fontId="4" type="noConversion"/>
  </si>
  <si>
    <t>인천광역시청</t>
    <phoneticPr fontId="4" type="noConversion"/>
  </si>
  <si>
    <t>백범로 1R</t>
    <phoneticPr fontId="4" type="noConversion"/>
  </si>
  <si>
    <t>장수동 660-10</t>
    <phoneticPr fontId="4" type="noConversion"/>
  </si>
  <si>
    <t>만수주공사거리</t>
    <phoneticPr fontId="4" type="noConversion"/>
  </si>
  <si>
    <t>백범로 1L</t>
    <phoneticPr fontId="4" type="noConversion"/>
  </si>
  <si>
    <t>백범로 67</t>
    <phoneticPr fontId="4" type="noConversion"/>
  </si>
  <si>
    <t>장수동 695-4</t>
    <phoneticPr fontId="4" type="noConversion"/>
  </si>
  <si>
    <t>백범로 2R</t>
  </si>
  <si>
    <t>간석사거리</t>
    <phoneticPr fontId="4" type="noConversion"/>
  </si>
  <si>
    <t>백범로 2L</t>
    <phoneticPr fontId="4" type="noConversion"/>
  </si>
  <si>
    <t>백범로 3R</t>
  </si>
  <si>
    <t>백범로 278</t>
    <phoneticPr fontId="4" type="noConversion"/>
  </si>
  <si>
    <t>백범로 304</t>
    <phoneticPr fontId="4" type="noConversion"/>
  </si>
  <si>
    <t>백범로 4R</t>
  </si>
  <si>
    <t>백범로400</t>
    <phoneticPr fontId="4" type="noConversion"/>
  </si>
  <si>
    <t>백범로 422번길 6</t>
    <phoneticPr fontId="4" type="noConversion"/>
  </si>
  <si>
    <t>백범로 4L</t>
    <phoneticPr fontId="4" type="noConversion"/>
  </si>
  <si>
    <t xml:space="preserve">백범로 455 </t>
    <phoneticPr fontId="4" type="noConversion"/>
  </si>
  <si>
    <t>백범로 441</t>
    <phoneticPr fontId="4" type="noConversion"/>
  </si>
  <si>
    <t>문화로 1R</t>
    <phoneticPr fontId="4" type="noConversion"/>
  </si>
  <si>
    <t>문화로 159</t>
    <phoneticPr fontId="4" type="noConversion"/>
  </si>
  <si>
    <t>올림픽공원사거리</t>
    <phoneticPr fontId="4" type="noConversion"/>
  </si>
  <si>
    <t>문화로 1L</t>
    <phoneticPr fontId="4" type="noConversion"/>
  </si>
  <si>
    <t>대우제사거리</t>
    <phoneticPr fontId="4" type="noConversion"/>
  </si>
  <si>
    <t>문화로 2R</t>
    <phoneticPr fontId="4" type="noConversion"/>
  </si>
  <si>
    <t>문화로 119-1</t>
    <phoneticPr fontId="4" type="noConversion"/>
  </si>
  <si>
    <t>문화로 115번길 2</t>
    <phoneticPr fontId="4" type="noConversion"/>
  </si>
  <si>
    <t>문화로 2L</t>
    <phoneticPr fontId="4" type="noConversion"/>
  </si>
  <si>
    <t>중앙공원사거리</t>
    <phoneticPr fontId="4" type="noConversion"/>
  </si>
  <si>
    <t>경인로 1L</t>
    <phoneticPr fontId="4" type="noConversion"/>
  </si>
  <si>
    <t>간석동 풍림@ 107동</t>
    <phoneticPr fontId="4" type="noConversion"/>
  </si>
  <si>
    <t>주안로 270</t>
    <phoneticPr fontId="4" type="noConversion"/>
  </si>
  <si>
    <t>경인로 2R</t>
    <phoneticPr fontId="4" type="noConversion"/>
  </si>
  <si>
    <t>경인로 582</t>
    <phoneticPr fontId="4" type="noConversion"/>
  </si>
  <si>
    <t>경인로 620-1</t>
    <phoneticPr fontId="4" type="noConversion"/>
  </si>
  <si>
    <t>경인로 2L</t>
    <phoneticPr fontId="4" type="noConversion"/>
  </si>
  <si>
    <t>경인로 583</t>
    <phoneticPr fontId="4" type="noConversion"/>
  </si>
  <si>
    <t>경인로 607</t>
    <phoneticPr fontId="4" type="noConversion"/>
  </si>
  <si>
    <t>경인로 3R</t>
    <phoneticPr fontId="4" type="noConversion"/>
  </si>
  <si>
    <t>인천메트로</t>
    <phoneticPr fontId="4" type="noConversion"/>
  </si>
  <si>
    <t>경인로 752</t>
    <phoneticPr fontId="4" type="noConversion"/>
  </si>
  <si>
    <t>인주대로 1R</t>
    <phoneticPr fontId="4" type="noConversion"/>
  </si>
  <si>
    <t>인주대로 554</t>
    <phoneticPr fontId="4" type="noConversion"/>
  </si>
  <si>
    <t>인주대로 1L</t>
    <phoneticPr fontId="4" type="noConversion"/>
  </si>
  <si>
    <t>인주대로 551</t>
    <phoneticPr fontId="4" type="noConversion"/>
  </si>
  <si>
    <t>인주대로 2R</t>
  </si>
  <si>
    <t>문예회관사거리</t>
    <phoneticPr fontId="4" type="noConversion"/>
  </si>
  <si>
    <t>인주대로 2L</t>
    <phoneticPr fontId="4" type="noConversion"/>
  </si>
  <si>
    <t>인주대로 3R</t>
    <phoneticPr fontId="4" type="noConversion"/>
  </si>
  <si>
    <t>인주대로 580</t>
    <phoneticPr fontId="4" type="noConversion"/>
  </si>
  <si>
    <t>인주대로 630</t>
    <phoneticPr fontId="4" type="noConversion"/>
  </si>
  <si>
    <t>인주대로 3L</t>
    <phoneticPr fontId="4" type="noConversion"/>
  </si>
  <si>
    <t>인주대로 585</t>
    <phoneticPr fontId="4" type="noConversion"/>
  </si>
  <si>
    <t>인주대로 629</t>
    <phoneticPr fontId="4" type="noConversion"/>
  </si>
  <si>
    <t>인주대로 4R</t>
    <phoneticPr fontId="4" type="noConversion"/>
  </si>
  <si>
    <t>길병원사거리</t>
    <phoneticPr fontId="4" type="noConversion"/>
  </si>
  <si>
    <t>관문교사거리</t>
    <phoneticPr fontId="4" type="noConversion"/>
  </si>
  <si>
    <t>인주대로 4L</t>
    <phoneticPr fontId="4" type="noConversion"/>
  </si>
  <si>
    <t>인주대로 5R</t>
    <phoneticPr fontId="4" type="noConversion"/>
  </si>
  <si>
    <t>인주대로 1014</t>
    <phoneticPr fontId="4" type="noConversion"/>
  </si>
  <si>
    <t>치아고개 삼거리</t>
    <phoneticPr fontId="4" type="noConversion"/>
  </si>
  <si>
    <t>수인로 1R</t>
    <phoneticPr fontId="4" type="noConversion"/>
  </si>
  <si>
    <t>장수동 488-9</t>
    <phoneticPr fontId="4" type="noConversion"/>
  </si>
  <si>
    <t>수인로 1L</t>
    <phoneticPr fontId="4" type="noConversion"/>
  </si>
  <si>
    <t>수인로 3722</t>
    <phoneticPr fontId="4" type="noConversion"/>
  </si>
  <si>
    <t>수인로 2R</t>
    <phoneticPr fontId="4" type="noConversion"/>
  </si>
  <si>
    <t>치아고개삼거리</t>
    <phoneticPr fontId="4" type="noConversion"/>
  </si>
  <si>
    <t>수인로 3539</t>
    <phoneticPr fontId="4" type="noConversion"/>
  </si>
  <si>
    <t>수인로 2L</t>
    <phoneticPr fontId="4" type="noConversion"/>
  </si>
  <si>
    <t>수인로 3580</t>
    <phoneticPr fontId="4" type="noConversion"/>
  </si>
  <si>
    <t>만의골로 1R</t>
    <phoneticPr fontId="4" type="noConversion"/>
  </si>
  <si>
    <t>만의골로 10</t>
    <phoneticPr fontId="4" type="noConversion"/>
  </si>
  <si>
    <t>만의골로 168</t>
    <phoneticPr fontId="4" type="noConversion"/>
  </si>
  <si>
    <t>장수천</t>
    <phoneticPr fontId="4" type="noConversion"/>
  </si>
  <si>
    <t>장수로 42</t>
    <phoneticPr fontId="4" type="noConversion"/>
  </si>
  <si>
    <t>논현고잔로 1R</t>
    <phoneticPr fontId="4" type="noConversion"/>
  </si>
  <si>
    <t>논현고잔로 2R</t>
    <phoneticPr fontId="4" type="noConversion"/>
  </si>
  <si>
    <t>은봉로</t>
    <phoneticPr fontId="3" type="noConversion"/>
  </si>
  <si>
    <t>논현고잔로 1L</t>
    <phoneticPr fontId="4" type="noConversion"/>
  </si>
  <si>
    <t>논현고잔로 2L</t>
    <phoneticPr fontId="4" type="noConversion"/>
  </si>
  <si>
    <t>예술로 1R</t>
    <phoneticPr fontId="4" type="noConversion"/>
  </si>
  <si>
    <t>인하로</t>
    <phoneticPr fontId="3" type="noConversion"/>
  </si>
  <si>
    <t>인주대로</t>
    <phoneticPr fontId="4" type="noConversion"/>
  </si>
  <si>
    <t>예술로 2R</t>
    <phoneticPr fontId="4" type="noConversion"/>
  </si>
  <si>
    <t>구월로</t>
    <phoneticPr fontId="4" type="noConversion"/>
  </si>
  <si>
    <t>백범로</t>
    <phoneticPr fontId="3" type="noConversion"/>
  </si>
  <si>
    <t>예술로 1L</t>
    <phoneticPr fontId="4" type="noConversion"/>
  </si>
  <si>
    <t>정각로</t>
    <phoneticPr fontId="3" type="noConversion"/>
  </si>
  <si>
    <t>인주대로</t>
    <phoneticPr fontId="3" type="noConversion"/>
  </si>
  <si>
    <t>논고개로1R</t>
    <phoneticPr fontId="3" type="noConversion"/>
  </si>
  <si>
    <t>앵고개로</t>
    <phoneticPr fontId="3" type="noConversion"/>
  </si>
  <si>
    <t>논고개로2R</t>
    <phoneticPr fontId="3" type="noConversion"/>
  </si>
  <si>
    <t>앵고개로847번길</t>
    <phoneticPr fontId="3" type="noConversion"/>
  </si>
  <si>
    <t>논고개로3R</t>
    <phoneticPr fontId="3" type="noConversion"/>
  </si>
  <si>
    <t>오봉로</t>
    <phoneticPr fontId="3" type="noConversion"/>
  </si>
  <si>
    <t>논고개로4R</t>
    <phoneticPr fontId="3" type="noConversion"/>
  </si>
  <si>
    <t>비류대로</t>
    <phoneticPr fontId="4" type="noConversion"/>
  </si>
  <si>
    <t>논고개로1L</t>
    <phoneticPr fontId="3" type="noConversion"/>
  </si>
  <si>
    <t>도림로 49번길</t>
    <phoneticPr fontId="4" type="noConversion"/>
  </si>
  <si>
    <t>논고개로2L</t>
    <phoneticPr fontId="3" type="noConversion"/>
  </si>
  <si>
    <t>논고개로3L</t>
    <phoneticPr fontId="3" type="noConversion"/>
  </si>
  <si>
    <t>구월남로1R</t>
    <phoneticPr fontId="3" type="noConversion"/>
  </si>
  <si>
    <t>남동대로</t>
    <phoneticPr fontId="3" type="noConversion"/>
  </si>
  <si>
    <t>소래로1R</t>
    <phoneticPr fontId="3" type="noConversion"/>
  </si>
  <si>
    <t>논현동 73번지</t>
    <phoneticPr fontId="3" type="noConversion"/>
  </si>
  <si>
    <t>남촌도림동54번지</t>
    <phoneticPr fontId="3" type="noConversion"/>
  </si>
  <si>
    <t>소래로2R</t>
    <phoneticPr fontId="3" type="noConversion"/>
  </si>
  <si>
    <t>소래로3R</t>
    <phoneticPr fontId="3" type="noConversion"/>
  </si>
  <si>
    <t>소래로1L</t>
    <phoneticPr fontId="3" type="noConversion"/>
  </si>
  <si>
    <t>인주대로820번길</t>
    <phoneticPr fontId="3" type="noConversion"/>
  </si>
  <si>
    <t>호구포로1R</t>
    <phoneticPr fontId="3" type="noConversion"/>
  </si>
  <si>
    <t>비류대로</t>
    <phoneticPr fontId="3" type="noConversion"/>
  </si>
  <si>
    <t>호구포로2R</t>
    <phoneticPr fontId="3" type="noConversion"/>
  </si>
  <si>
    <t>성마달로</t>
    <phoneticPr fontId="3" type="noConversion"/>
  </si>
  <si>
    <t>호구포로3R</t>
    <phoneticPr fontId="3" type="noConversion"/>
  </si>
  <si>
    <t>구월남로</t>
    <phoneticPr fontId="3" type="noConversion"/>
  </si>
  <si>
    <t>호구포로1L</t>
    <phoneticPr fontId="3" type="noConversion"/>
  </si>
  <si>
    <t>백범로</t>
    <phoneticPr fontId="4" type="noConversion"/>
  </si>
  <si>
    <t>호구포로2L</t>
    <phoneticPr fontId="3" type="noConversion"/>
  </si>
  <si>
    <t>호구포로3L</t>
    <phoneticPr fontId="3" type="noConversion"/>
  </si>
  <si>
    <t>청능대로</t>
    <phoneticPr fontId="3" type="noConversion"/>
  </si>
  <si>
    <t>은청로1R</t>
    <phoneticPr fontId="3" type="noConversion"/>
  </si>
  <si>
    <t>남동서로</t>
    <phoneticPr fontId="3" type="noConversion"/>
  </si>
  <si>
    <t>은청로2R</t>
    <phoneticPr fontId="3" type="noConversion"/>
  </si>
  <si>
    <t>승기천로</t>
    <phoneticPr fontId="3" type="noConversion"/>
  </si>
  <si>
    <t>미래로1R</t>
    <phoneticPr fontId="3" type="noConversion"/>
  </si>
  <si>
    <t>ㅇ</t>
    <phoneticPr fontId="3" type="noConversion"/>
  </si>
  <si>
    <t>미래로1L</t>
    <phoneticPr fontId="3" type="noConversion"/>
  </si>
  <si>
    <t>고잔동 
625</t>
    <phoneticPr fontId="3" type="noConversion"/>
  </si>
  <si>
    <t>고잔동
625</t>
    <phoneticPr fontId="3" type="noConversion"/>
  </si>
  <si>
    <t>논곡로</t>
    <phoneticPr fontId="3" type="noConversion"/>
  </si>
  <si>
    <t>남동대로360번길119</t>
    <phoneticPr fontId="3" type="noConversion"/>
  </si>
  <si>
    <t>남촌동 644</t>
    <phoneticPr fontId="3" type="noConversion"/>
  </si>
  <si>
    <t>독곡로</t>
    <phoneticPr fontId="3" type="noConversion"/>
  </si>
  <si>
    <t>독곡로30</t>
    <phoneticPr fontId="3" type="noConversion"/>
  </si>
  <si>
    <t>매소홀로
1118</t>
    <phoneticPr fontId="3" type="noConversion"/>
  </si>
  <si>
    <t>구월로1R</t>
    <phoneticPr fontId="3" type="noConversion"/>
  </si>
  <si>
    <t>구월로357</t>
    <phoneticPr fontId="3" type="noConversion"/>
  </si>
  <si>
    <t>구월로317</t>
    <phoneticPr fontId="3" type="noConversion"/>
  </si>
  <si>
    <t>구월로1L</t>
    <phoneticPr fontId="3" type="noConversion"/>
  </si>
  <si>
    <t>모래마을
사거리</t>
    <phoneticPr fontId="3" type="noConversion"/>
  </si>
  <si>
    <t>구월힐스테이1407동앞</t>
    <phoneticPr fontId="3" type="noConversion"/>
  </si>
  <si>
    <t>남동대로1R</t>
    <phoneticPr fontId="3" type="noConversion"/>
  </si>
  <si>
    <t>남동대로663</t>
    <phoneticPr fontId="3" type="noConversion"/>
  </si>
  <si>
    <t>매소홀로749</t>
    <phoneticPr fontId="3" type="noConversion"/>
  </si>
  <si>
    <t>남동대로2R</t>
    <phoneticPr fontId="3" type="noConversion"/>
  </si>
  <si>
    <t>남동대로629</t>
    <phoneticPr fontId="3" type="noConversion"/>
  </si>
  <si>
    <t>남동대로465</t>
    <phoneticPr fontId="3" type="noConversion"/>
  </si>
  <si>
    <t>남동대로3R</t>
    <phoneticPr fontId="3" type="noConversion"/>
  </si>
  <si>
    <t>남동공단
입구 사거리</t>
    <phoneticPr fontId="3" type="noConversion"/>
  </si>
  <si>
    <t>남동대로4R</t>
    <phoneticPr fontId="3" type="noConversion"/>
  </si>
  <si>
    <t xml:space="preserve"> 공단입구
사거리</t>
    <phoneticPr fontId="3" type="noConversion"/>
  </si>
  <si>
    <t>남동대로413</t>
    <phoneticPr fontId="3" type="noConversion"/>
  </si>
  <si>
    <t>남동대로5R</t>
    <phoneticPr fontId="3" type="noConversion"/>
  </si>
  <si>
    <t>남동대로403</t>
    <phoneticPr fontId="3" type="noConversion"/>
  </si>
  <si>
    <t>시리골
사거리</t>
    <phoneticPr fontId="3" type="noConversion"/>
  </si>
  <si>
    <t>남동대로6R</t>
    <phoneticPr fontId="3" type="noConversion"/>
  </si>
  <si>
    <t>사리골
사거리</t>
    <phoneticPr fontId="3" type="noConversion"/>
  </si>
  <si>
    <t>남동대로83</t>
    <phoneticPr fontId="3" type="noConversion"/>
  </si>
  <si>
    <t>남동대로7R</t>
    <phoneticPr fontId="3" type="noConversion"/>
  </si>
  <si>
    <t>간석오고리</t>
    <phoneticPr fontId="3" type="noConversion"/>
  </si>
  <si>
    <t>남동대로880</t>
    <phoneticPr fontId="3" type="noConversion"/>
  </si>
  <si>
    <t>남동대로8R</t>
    <phoneticPr fontId="3" type="noConversion"/>
  </si>
  <si>
    <t>길병원
사거리</t>
    <phoneticPr fontId="3" type="noConversion"/>
  </si>
  <si>
    <t>인하로537</t>
    <phoneticPr fontId="3" type="noConversion"/>
  </si>
  <si>
    <t>남동대로1L</t>
    <phoneticPr fontId="3" type="noConversion"/>
  </si>
  <si>
    <t>힐스테이트
1212동앞</t>
    <phoneticPr fontId="3" type="noConversion"/>
  </si>
  <si>
    <t>남동대로2L</t>
    <phoneticPr fontId="3" type="noConversion"/>
  </si>
  <si>
    <t>남동대로682</t>
    <phoneticPr fontId="3" type="noConversion"/>
  </si>
  <si>
    <t>남동대로3L</t>
    <phoneticPr fontId="3" type="noConversion"/>
  </si>
  <si>
    <t>남동경찰서
사거리</t>
    <phoneticPr fontId="3" type="noConversion"/>
  </si>
  <si>
    <t>전재울
사거리</t>
    <phoneticPr fontId="3" type="noConversion"/>
  </si>
  <si>
    <t>남동대로4L</t>
    <phoneticPr fontId="3" type="noConversion"/>
  </si>
  <si>
    <t>남촌동505</t>
    <phoneticPr fontId="3" type="noConversion"/>
  </si>
  <si>
    <t>1.2.</t>
  </si>
  <si>
    <t>남동대로5L</t>
    <phoneticPr fontId="3" type="noConversion"/>
  </si>
  <si>
    <t>남동대로478</t>
    <phoneticPr fontId="3" type="noConversion"/>
  </si>
  <si>
    <t>남동공단
입구사거리</t>
    <phoneticPr fontId="3" type="noConversion"/>
  </si>
  <si>
    <t>남동대로6L</t>
    <phoneticPr fontId="3" type="noConversion"/>
  </si>
  <si>
    <t>남동대로410번길7</t>
    <phoneticPr fontId="3" type="noConversion"/>
  </si>
  <si>
    <t>남동대로7L</t>
    <phoneticPr fontId="3" type="noConversion"/>
  </si>
  <si>
    <t>남동대로
410변길7</t>
    <phoneticPr fontId="3" type="noConversion"/>
  </si>
  <si>
    <t>남동대로
216</t>
    <phoneticPr fontId="3" type="noConversion"/>
  </si>
  <si>
    <t>남동대로8L</t>
    <phoneticPr fontId="3" type="noConversion"/>
  </si>
  <si>
    <t>남동대로216</t>
    <phoneticPr fontId="3" type="noConversion"/>
  </si>
  <si>
    <t>고잔동714</t>
    <phoneticPr fontId="3" type="noConversion"/>
  </si>
  <si>
    <t>굴포로R</t>
    <phoneticPr fontId="3" type="noConversion"/>
  </si>
  <si>
    <t>체육관로
교차점</t>
    <phoneticPr fontId="3" type="noConversion"/>
  </si>
  <si>
    <t>부평공고
사거리</t>
    <phoneticPr fontId="3" type="noConversion"/>
  </si>
  <si>
    <t>자전거보행자
겸용도로</t>
    <phoneticPr fontId="3" type="noConversion"/>
  </si>
  <si>
    <t>1.2~2.4</t>
    <phoneticPr fontId="4" type="noConversion"/>
  </si>
  <si>
    <t>X</t>
    <phoneticPr fontId="3" type="noConversion"/>
  </si>
  <si>
    <t>굴포로L</t>
    <phoneticPr fontId="3" type="noConversion"/>
  </si>
  <si>
    <t>한국지엠
삼거리</t>
    <phoneticPr fontId="3" type="noConversion"/>
  </si>
  <si>
    <t>갈삼사거리</t>
    <phoneticPr fontId="3" type="noConversion"/>
  </si>
  <si>
    <t>경원대로L</t>
    <phoneticPr fontId="3" type="noConversion"/>
  </si>
  <si>
    <t>백범로교차점
(십정사거리)</t>
    <phoneticPr fontId="11" type="noConversion"/>
  </si>
  <si>
    <t>2001부평아울렛</t>
    <phoneticPr fontId="11" type="noConversion"/>
  </si>
  <si>
    <t>1.3~2.1</t>
    <phoneticPr fontId="4" type="noConversion"/>
  </si>
  <si>
    <t>1.4~4.7</t>
    <phoneticPr fontId="4" type="noConversion"/>
  </si>
  <si>
    <t>1.3~1.9</t>
    <phoneticPr fontId="4" type="noConversion"/>
  </si>
  <si>
    <t>경원대로R</t>
    <phoneticPr fontId="3" type="noConversion"/>
  </si>
  <si>
    <t>열우물로교차점
(열우물사거리)</t>
    <phoneticPr fontId="11" type="noConversion"/>
  </si>
  <si>
    <t>두산위브아파트</t>
    <phoneticPr fontId="11" type="noConversion"/>
  </si>
  <si>
    <t>1.5~3.6</t>
    <phoneticPr fontId="4" type="noConversion"/>
  </si>
  <si>
    <t>1.3~4.1</t>
    <phoneticPr fontId="4" type="noConversion"/>
  </si>
  <si>
    <t>1.3~3.6</t>
    <phoneticPr fontId="4" type="noConversion"/>
  </si>
  <si>
    <t>경인로L</t>
    <phoneticPr fontId="3" type="noConversion"/>
  </si>
  <si>
    <t>경인로667번길</t>
    <phoneticPr fontId="11" type="noConversion"/>
  </si>
  <si>
    <t>동소정사거리
(장제로27번)</t>
    <phoneticPr fontId="11" type="noConversion"/>
  </si>
  <si>
    <t>2.3~2.4</t>
    <phoneticPr fontId="4" type="noConversion"/>
  </si>
  <si>
    <t>경인로R</t>
    <phoneticPr fontId="3" type="noConversion"/>
  </si>
  <si>
    <t>부평사거리</t>
    <phoneticPr fontId="11" type="noConversion"/>
  </si>
  <si>
    <t>동수역2번출구</t>
    <phoneticPr fontId="11" type="noConversion"/>
  </si>
  <si>
    <t>길주로R</t>
    <phoneticPr fontId="3" type="noConversion"/>
  </si>
  <si>
    <t>백마장사거리</t>
    <phoneticPr fontId="3" type="noConversion"/>
  </si>
  <si>
    <t>삼산체육관사거리</t>
    <phoneticPr fontId="3" type="noConversion"/>
  </si>
  <si>
    <t>1.4~1.6</t>
    <phoneticPr fontId="4" type="noConversion"/>
  </si>
  <si>
    <t>1.6~5.2</t>
    <phoneticPr fontId="4" type="noConversion"/>
  </si>
  <si>
    <t>길주로L</t>
    <phoneticPr fontId="3" type="noConversion"/>
  </si>
  <si>
    <t>1.4~2.3</t>
    <phoneticPr fontId="4" type="noConversion"/>
  </si>
  <si>
    <t>2.7~7</t>
    <phoneticPr fontId="4" type="noConversion"/>
  </si>
  <si>
    <t>신트리로</t>
    <phoneticPr fontId="3" type="noConversion"/>
  </si>
  <si>
    <t>부평구청</t>
    <phoneticPr fontId="3" type="noConversion"/>
  </si>
  <si>
    <t>신트리로63번</t>
    <phoneticPr fontId="3" type="noConversion"/>
  </si>
  <si>
    <t>4~4.1</t>
    <phoneticPr fontId="4" type="noConversion"/>
  </si>
  <si>
    <t>주부토로L</t>
    <phoneticPr fontId="3" type="noConversion"/>
  </si>
  <si>
    <t>신트리공원사거리</t>
    <phoneticPr fontId="11" type="noConversion"/>
  </si>
  <si>
    <t>주부토로R</t>
    <phoneticPr fontId="3" type="noConversion"/>
  </si>
  <si>
    <t>부평공고 출입구</t>
    <phoneticPr fontId="11" type="noConversion"/>
  </si>
  <si>
    <t>수변로</t>
    <phoneticPr fontId="3" type="noConversion"/>
  </si>
  <si>
    <t>삼산삼거리</t>
    <phoneticPr fontId="3" type="noConversion"/>
  </si>
  <si>
    <t>삼산
체육관역</t>
    <phoneticPr fontId="3" type="noConversion"/>
  </si>
  <si>
    <t>체육관로L</t>
    <phoneticPr fontId="3" type="noConversion"/>
  </si>
  <si>
    <t>평천로교차점</t>
    <phoneticPr fontId="3" type="noConversion"/>
  </si>
  <si>
    <t>수변로교차점</t>
    <phoneticPr fontId="3" type="noConversion"/>
  </si>
  <si>
    <t>1.5~2</t>
    <phoneticPr fontId="4" type="noConversion"/>
  </si>
  <si>
    <t>1.8~2.8</t>
    <phoneticPr fontId="4" type="noConversion"/>
  </si>
  <si>
    <t>체육관로R</t>
    <phoneticPr fontId="3" type="noConversion"/>
  </si>
  <si>
    <t>진산고사거리</t>
    <phoneticPr fontId="3" type="noConversion"/>
  </si>
  <si>
    <t>충선로</t>
    <phoneticPr fontId="3" type="noConversion"/>
  </si>
  <si>
    <t>평천로
교차점</t>
    <phoneticPr fontId="3" type="noConversion"/>
  </si>
  <si>
    <t>길주로
교차점</t>
    <phoneticPr fontId="3" type="noConversion"/>
  </si>
  <si>
    <t>마장로L</t>
    <phoneticPr fontId="3" type="noConversion"/>
  </si>
  <si>
    <t>웑적사거리</t>
    <phoneticPr fontId="11" type="noConversion"/>
  </si>
  <si>
    <t>부평대주파크빌 출입구</t>
    <phoneticPr fontId="11" type="noConversion"/>
  </si>
  <si>
    <t>1.5~2.6</t>
    <phoneticPr fontId="4" type="noConversion"/>
  </si>
  <si>
    <t>0.3~4.6</t>
    <phoneticPr fontId="4" type="noConversion"/>
  </si>
  <si>
    <t>마장로R</t>
    <phoneticPr fontId="3" type="noConversion"/>
  </si>
  <si>
    <t>마장로50
(인천관광호텔)</t>
    <phoneticPr fontId="11" type="noConversion"/>
  </si>
  <si>
    <t>마장로312
(디지털LG산곡프라자앞)</t>
    <phoneticPr fontId="11" type="noConversion"/>
  </si>
  <si>
    <t>1.3~1.7</t>
    <phoneticPr fontId="4" type="noConversion"/>
  </si>
  <si>
    <t>1.8~2.6</t>
    <phoneticPr fontId="4" type="noConversion"/>
  </si>
  <si>
    <t>아트센터로</t>
    <phoneticPr fontId="3" type="noConversion"/>
  </si>
  <si>
    <t>경원대로
교차점</t>
    <phoneticPr fontId="11" type="noConversion"/>
  </si>
  <si>
    <t>이규보로
교차점</t>
    <phoneticPr fontId="11" type="noConversion"/>
  </si>
  <si>
    <t>부평대로L</t>
    <phoneticPr fontId="3" type="noConversion"/>
  </si>
  <si>
    <t>부평시장역</t>
    <phoneticPr fontId="11" type="noConversion"/>
  </si>
  <si>
    <t>부평구계</t>
    <phoneticPr fontId="11" type="noConversion"/>
  </si>
  <si>
    <t>1.2~1.5</t>
    <phoneticPr fontId="4" type="noConversion"/>
  </si>
  <si>
    <t>3.0~5.0</t>
    <phoneticPr fontId="3" type="noConversion"/>
  </si>
  <si>
    <t>부평대로R</t>
    <phoneticPr fontId="3" type="noConversion"/>
  </si>
  <si>
    <t>1.2~1.7</t>
    <phoneticPr fontId="4" type="noConversion"/>
  </si>
  <si>
    <t>2.8~4.6</t>
    <phoneticPr fontId="4" type="noConversion"/>
  </si>
  <si>
    <t>1.2~1.6</t>
    <phoneticPr fontId="4" type="noConversion"/>
  </si>
  <si>
    <t>대정로L</t>
    <phoneticPr fontId="3" type="noConversion"/>
  </si>
  <si>
    <t>부평시장역오거리</t>
    <phoneticPr fontId="11" type="noConversion"/>
  </si>
  <si>
    <t>굴다리오거리</t>
    <phoneticPr fontId="11" type="noConversion"/>
  </si>
  <si>
    <t>2.8~3</t>
    <phoneticPr fontId="4" type="noConversion"/>
  </si>
  <si>
    <t>대정로R</t>
    <phoneticPr fontId="3" type="noConversion"/>
  </si>
  <si>
    <t>원적로</t>
    <phoneticPr fontId="3" type="noConversion"/>
  </si>
  <si>
    <t>원적사거리</t>
    <phoneticPr fontId="11" type="noConversion"/>
  </si>
  <si>
    <t>부평전화국
사거리</t>
    <phoneticPr fontId="11" type="noConversion"/>
  </si>
  <si>
    <t>1.3~1.4</t>
    <phoneticPr fontId="4" type="noConversion"/>
  </si>
  <si>
    <t>0.4~2.8</t>
    <phoneticPr fontId="3" type="noConversion"/>
  </si>
  <si>
    <t>부흥로L</t>
    <phoneticPr fontId="3" type="noConversion"/>
  </si>
  <si>
    <t>부평구보건소
별관</t>
    <phoneticPr fontId="11" type="noConversion"/>
  </si>
  <si>
    <t>부흥오거리</t>
    <phoneticPr fontId="11" type="noConversion"/>
  </si>
  <si>
    <t>1~1.5</t>
    <phoneticPr fontId="4" type="noConversion"/>
  </si>
  <si>
    <t>2~3.6</t>
    <phoneticPr fontId="4" type="noConversion"/>
  </si>
  <si>
    <t>부흥로R</t>
    <phoneticPr fontId="3" type="noConversion"/>
  </si>
  <si>
    <t>시장역오거리</t>
    <phoneticPr fontId="11" type="noConversion"/>
  </si>
  <si>
    <t>우먼메디산부인과 출입구</t>
    <phoneticPr fontId="11" type="noConversion"/>
  </si>
  <si>
    <t>장제로L</t>
    <phoneticPr fontId="3" type="noConversion"/>
  </si>
  <si>
    <t>부흥오거리</t>
    <phoneticPr fontId="3" type="noConversion"/>
  </si>
  <si>
    <t>삼산사거리</t>
    <phoneticPr fontId="3" type="noConversion"/>
  </si>
  <si>
    <t>1.4~1.5</t>
    <phoneticPr fontId="4" type="noConversion"/>
  </si>
  <si>
    <t>2.4~5</t>
    <phoneticPr fontId="4" type="noConversion"/>
  </si>
  <si>
    <t>장제로R</t>
    <phoneticPr fontId="3" type="noConversion"/>
  </si>
  <si>
    <t>부평북로교차점</t>
    <phoneticPr fontId="3" type="noConversion"/>
  </si>
  <si>
    <t>1.2~1.8</t>
    <phoneticPr fontId="4" type="noConversion"/>
  </si>
  <si>
    <t>1.5~5</t>
    <phoneticPr fontId="4" type="noConversion"/>
  </si>
  <si>
    <t>평천로R</t>
    <phoneticPr fontId="3" type="noConversion"/>
  </si>
  <si>
    <t>평천로42번
(창대산호빌라)</t>
    <phoneticPr fontId="11" type="noConversion"/>
  </si>
  <si>
    <t>신상교</t>
    <phoneticPr fontId="11" type="noConversion"/>
  </si>
  <si>
    <t>1.5~1.7</t>
    <phoneticPr fontId="4" type="noConversion"/>
  </si>
  <si>
    <t>2.8~4.1</t>
    <phoneticPr fontId="4" type="noConversion"/>
  </si>
  <si>
    <t>평천로L</t>
    <phoneticPr fontId="3" type="noConversion"/>
  </si>
  <si>
    <t>인향아파트</t>
    <phoneticPr fontId="11" type="noConversion"/>
  </si>
  <si>
    <t>1.4~1.9</t>
    <phoneticPr fontId="4" type="noConversion"/>
  </si>
  <si>
    <t>1.6~4</t>
    <phoneticPr fontId="4" type="noConversion"/>
  </si>
  <si>
    <t>영성동로18번길L</t>
    <phoneticPr fontId="3" type="noConversion"/>
  </si>
  <si>
    <t>영성동로
교차점</t>
    <phoneticPr fontId="11" type="noConversion"/>
  </si>
  <si>
    <t>두레로
교차점</t>
    <phoneticPr fontId="11" type="noConversion"/>
  </si>
  <si>
    <t>자전거전용도로</t>
    <phoneticPr fontId="3" type="noConversion"/>
  </si>
  <si>
    <t>영성동로18번길R</t>
    <phoneticPr fontId="3" type="noConversion"/>
  </si>
  <si>
    <t>두레로</t>
    <phoneticPr fontId="3" type="noConversion"/>
  </si>
  <si>
    <t>평천로교차점</t>
    <phoneticPr fontId="11" type="noConversion"/>
  </si>
  <si>
    <t>삼산농산물센터</t>
    <phoneticPr fontId="11" type="noConversion"/>
  </si>
  <si>
    <t>영성동로L</t>
    <phoneticPr fontId="3" type="noConversion"/>
  </si>
  <si>
    <t>부평북로
교차점</t>
    <phoneticPr fontId="11" type="noConversion"/>
  </si>
  <si>
    <t>영성동로R</t>
    <phoneticPr fontId="3" type="noConversion"/>
  </si>
  <si>
    <t>1.4~2.7</t>
    <phoneticPr fontId="4" type="noConversion"/>
  </si>
  <si>
    <t>1.3~1.5</t>
    <phoneticPr fontId="4" type="noConversion"/>
  </si>
  <si>
    <t>굴포천산책로</t>
    <phoneticPr fontId="3" type="noConversion"/>
  </si>
  <si>
    <t>사근다리</t>
    <phoneticPr fontId="11" type="noConversion"/>
  </si>
  <si>
    <t>여울교</t>
    <phoneticPr fontId="11" type="noConversion"/>
  </si>
  <si>
    <t>시장로L</t>
    <phoneticPr fontId="3" type="noConversion"/>
  </si>
  <si>
    <t>시장로터리</t>
    <phoneticPr fontId="11" type="noConversion"/>
  </si>
  <si>
    <t>시장로R</t>
    <phoneticPr fontId="3" type="noConversion"/>
  </si>
  <si>
    <t>백범로L</t>
    <phoneticPr fontId="3" type="noConversion"/>
  </si>
  <si>
    <t>정석로교차점</t>
    <phoneticPr fontId="11" type="noConversion"/>
  </si>
  <si>
    <t>십정사거리</t>
    <phoneticPr fontId="11" type="noConversion"/>
  </si>
  <si>
    <t>4.4~7.2</t>
    <phoneticPr fontId="3" type="noConversion"/>
  </si>
  <si>
    <t>백범로R</t>
    <phoneticPr fontId="3" type="noConversion"/>
  </si>
  <si>
    <t>백범로456번길
교차점</t>
    <phoneticPr fontId="11" type="noConversion"/>
  </si>
  <si>
    <t>1.2~1.8</t>
    <phoneticPr fontId="3" type="noConversion"/>
  </si>
  <si>
    <t>0~7.1</t>
    <phoneticPr fontId="3" type="noConversion"/>
  </si>
  <si>
    <t>열우물로R</t>
    <phoneticPr fontId="3" type="noConversion"/>
  </si>
  <si>
    <t>열우물사거리</t>
    <phoneticPr fontId="11" type="noConversion"/>
  </si>
  <si>
    <t>열우물경기장</t>
    <phoneticPr fontId="11" type="noConversion"/>
  </si>
  <si>
    <t>열우물로L</t>
    <phoneticPr fontId="3" type="noConversion"/>
  </si>
  <si>
    <t>백범로604번길
교차점</t>
    <phoneticPr fontId="11" type="noConversion"/>
  </si>
  <si>
    <t>굴포천
자전거길L</t>
    <phoneticPr fontId="3" type="noConversion"/>
  </si>
  <si>
    <t>굴포4교</t>
    <phoneticPr fontId="11" type="noConversion"/>
  </si>
  <si>
    <t>삼산2교</t>
    <phoneticPr fontId="11" type="noConversion"/>
  </si>
  <si>
    <t>굴포천
자전거길R</t>
    <phoneticPr fontId="3" type="noConversion"/>
  </si>
  <si>
    <t>삼산유수지체육공원화장실</t>
    <phoneticPr fontId="11" type="noConversion"/>
  </si>
  <si>
    <t>화랑로</t>
    <phoneticPr fontId="3" type="noConversion"/>
  </si>
  <si>
    <t>신촌사거리</t>
    <phoneticPr fontId="11" type="noConversion"/>
  </si>
  <si>
    <t>신촌초등학교
테니스장</t>
    <phoneticPr fontId="11" type="noConversion"/>
  </si>
  <si>
    <t>세월천로</t>
    <phoneticPr fontId="3" type="noConversion"/>
  </si>
  <si>
    <t>세월천로115번길</t>
    <phoneticPr fontId="3" type="noConversion"/>
  </si>
  <si>
    <t>세월천로179번</t>
    <phoneticPr fontId="3" type="noConversion"/>
  </si>
  <si>
    <t>1.1~1.5</t>
    <phoneticPr fontId="4" type="noConversion"/>
  </si>
  <si>
    <t>계양로R</t>
    <phoneticPr fontId="4" type="noConversion"/>
  </si>
  <si>
    <t>한마음병원</t>
    <phoneticPr fontId="4" type="noConversion"/>
  </si>
  <si>
    <t>경인고속도로</t>
    <phoneticPr fontId="4" type="noConversion"/>
  </si>
  <si>
    <t>계양로1L</t>
    <phoneticPr fontId="4" type="noConversion"/>
  </si>
  <si>
    <t>계산3거리</t>
    <phoneticPr fontId="4" type="noConversion"/>
  </si>
  <si>
    <t xml:space="preserve"> </t>
    <phoneticPr fontId="4" type="noConversion"/>
  </si>
  <si>
    <t>경명로1R</t>
    <phoneticPr fontId="4" type="noConversion"/>
  </si>
  <si>
    <t>임학지하차도</t>
    <phoneticPr fontId="4" type="noConversion"/>
  </si>
  <si>
    <t>계산역</t>
    <phoneticPr fontId="4" type="noConversion"/>
  </si>
  <si>
    <t>경명로2R</t>
    <phoneticPr fontId="4" type="noConversion"/>
  </si>
  <si>
    <t>기아자동차</t>
    <phoneticPr fontId="4" type="noConversion"/>
  </si>
  <si>
    <t>KT&amp;G</t>
    <phoneticPr fontId="4" type="noConversion"/>
  </si>
  <si>
    <t>계산길</t>
    <phoneticPr fontId="4" type="noConversion"/>
  </si>
  <si>
    <t>계산초교</t>
    <phoneticPr fontId="4" type="noConversion"/>
  </si>
  <si>
    <t>계양문화회관</t>
    <phoneticPr fontId="4" type="noConversion"/>
  </si>
  <si>
    <t>경명로1L</t>
    <phoneticPr fontId="4" type="noConversion"/>
  </si>
  <si>
    <t>대림바드</t>
    <phoneticPr fontId="4" type="noConversion"/>
  </si>
  <si>
    <t>신도브레뉴</t>
    <phoneticPr fontId="4" type="noConversion"/>
  </si>
  <si>
    <t>O</t>
    <phoneticPr fontId="4" type="noConversion"/>
  </si>
  <si>
    <t>경명로2L</t>
    <phoneticPr fontId="4" type="noConversion"/>
  </si>
  <si>
    <t>계산주공</t>
    <phoneticPr fontId="4" type="noConversion"/>
  </si>
  <si>
    <t>봉화로1R</t>
    <phoneticPr fontId="4" type="noConversion"/>
  </si>
  <si>
    <t>서운4거리</t>
    <phoneticPr fontId="4" type="noConversion"/>
  </si>
  <si>
    <t>봉오고가교시점</t>
    <phoneticPr fontId="4" type="noConversion"/>
  </si>
  <si>
    <t>봉화로2R</t>
    <phoneticPr fontId="4" type="noConversion"/>
  </si>
  <si>
    <t>봉오고가교 유턴지점</t>
    <phoneticPr fontId="4" type="noConversion"/>
  </si>
  <si>
    <t>봉화로3R</t>
    <phoneticPr fontId="4" type="noConversion"/>
  </si>
  <si>
    <t>중동대로 입구</t>
    <phoneticPr fontId="4" type="noConversion"/>
  </si>
  <si>
    <t>봉화로1L</t>
    <phoneticPr fontId="4" type="noConversion"/>
  </si>
  <si>
    <t>봉오고각교 유턴지점</t>
    <phoneticPr fontId="4" type="noConversion"/>
  </si>
  <si>
    <t>봉화로2L</t>
    <phoneticPr fontId="4" type="noConversion"/>
  </si>
  <si>
    <t>봉오고가가교 유턴지점</t>
    <phoneticPr fontId="4" type="noConversion"/>
  </si>
  <si>
    <t>봉오고가교 시점</t>
    <phoneticPr fontId="4" type="noConversion"/>
  </si>
  <si>
    <t>봉화로3L</t>
    <phoneticPr fontId="4" type="noConversion"/>
  </si>
  <si>
    <t>봉화로4L</t>
    <phoneticPr fontId="4" type="noConversion"/>
  </si>
  <si>
    <t>이마트</t>
    <phoneticPr fontId="4" type="noConversion"/>
  </si>
  <si>
    <t>봉화로5L</t>
    <phoneticPr fontId="4" type="noConversion"/>
  </si>
  <si>
    <t>이마트3거리</t>
    <phoneticPr fontId="4" type="noConversion"/>
  </si>
  <si>
    <t>봉화로4R</t>
    <phoneticPr fontId="4" type="noConversion"/>
  </si>
  <si>
    <t>아나지3거리</t>
    <phoneticPr fontId="4" type="noConversion"/>
  </si>
  <si>
    <t>유승아파트</t>
    <phoneticPr fontId="4" type="noConversion"/>
  </si>
  <si>
    <t>봉화로5R</t>
    <phoneticPr fontId="4" type="noConversion"/>
  </si>
  <si>
    <t>마장로</t>
    <phoneticPr fontId="4" type="noConversion"/>
  </si>
  <si>
    <t>봉화로6L</t>
    <phoneticPr fontId="4" type="noConversion"/>
  </si>
  <si>
    <t>서구경계</t>
    <phoneticPr fontId="4" type="noConversion"/>
  </si>
  <si>
    <t>도두리길</t>
    <phoneticPr fontId="4" type="noConversion"/>
  </si>
  <si>
    <t>계산공고</t>
    <phoneticPr fontId="4" type="noConversion"/>
  </si>
  <si>
    <t>계산중</t>
    <phoneticPr fontId="4" type="noConversion"/>
  </si>
  <si>
    <t>오조산로</t>
    <phoneticPr fontId="4" type="noConversion"/>
  </si>
  <si>
    <t>임학역</t>
    <phoneticPr fontId="4" type="noConversion"/>
  </si>
  <si>
    <t>장제로1R</t>
    <phoneticPr fontId="4" type="noConversion"/>
  </si>
  <si>
    <t>한화아파트입구</t>
    <phoneticPr fontId="4" type="noConversion"/>
  </si>
  <si>
    <t>박촌3거리</t>
    <phoneticPr fontId="4" type="noConversion"/>
  </si>
  <si>
    <t>장제로1L</t>
    <phoneticPr fontId="4" type="noConversion"/>
  </si>
  <si>
    <t>아라뱃길</t>
    <phoneticPr fontId="4" type="noConversion"/>
  </si>
  <si>
    <t>계양중학교</t>
    <phoneticPr fontId="4" type="noConversion"/>
  </si>
  <si>
    <t>장제로2L</t>
    <phoneticPr fontId="4" type="noConversion"/>
  </si>
  <si>
    <t>3623군부대</t>
    <phoneticPr fontId="4" type="noConversion"/>
  </si>
  <si>
    <t>장제로3L</t>
    <phoneticPr fontId="4" type="noConversion"/>
  </si>
  <si>
    <t>장제로4L</t>
    <phoneticPr fontId="4" type="noConversion"/>
  </si>
  <si>
    <t>박촌역3번출구</t>
    <phoneticPr fontId="4" type="noConversion"/>
  </si>
  <si>
    <t>장제로5L</t>
    <phoneticPr fontId="4" type="noConversion"/>
  </si>
  <si>
    <t>청소년수련관</t>
    <phoneticPr fontId="4" type="noConversion"/>
  </si>
  <si>
    <t>장제로6L</t>
    <phoneticPr fontId="4" type="noConversion"/>
  </si>
  <si>
    <t>임학역3번출구</t>
    <phoneticPr fontId="4" type="noConversion"/>
  </si>
  <si>
    <t>임학4거리</t>
    <phoneticPr fontId="4" type="noConversion"/>
  </si>
  <si>
    <t>동양로R</t>
    <phoneticPr fontId="4" type="noConversion"/>
  </si>
  <si>
    <t>동양주공203동</t>
    <phoneticPr fontId="4" type="noConversion"/>
  </si>
  <si>
    <t>동양지구계(동)</t>
    <phoneticPr fontId="4" type="noConversion"/>
  </si>
  <si>
    <t>동양로L</t>
    <phoneticPr fontId="4" type="noConversion"/>
  </si>
  <si>
    <t>동양지구계</t>
    <phoneticPr fontId="4" type="noConversion"/>
  </si>
  <si>
    <t>동양주공 104동</t>
    <phoneticPr fontId="4" type="noConversion"/>
  </si>
  <si>
    <t>당미길</t>
    <phoneticPr fontId="4" type="noConversion"/>
  </si>
  <si>
    <t>당산초4거리</t>
    <phoneticPr fontId="4" type="noConversion"/>
  </si>
  <si>
    <t>동양도서관</t>
    <phoneticPr fontId="4" type="noConversion"/>
  </si>
  <si>
    <t>당미2길</t>
    <phoneticPr fontId="4" type="noConversion"/>
  </si>
  <si>
    <t>월드E클레스</t>
    <phoneticPr fontId="4" type="noConversion"/>
  </si>
  <si>
    <t>동양주공101동</t>
    <phoneticPr fontId="4" type="noConversion"/>
  </si>
  <si>
    <t>양지로1R</t>
    <phoneticPr fontId="4" type="noConversion"/>
  </si>
  <si>
    <t>미니스탑</t>
    <phoneticPr fontId="4" type="noConversion"/>
  </si>
  <si>
    <t>씨밀레</t>
    <phoneticPr fontId="4" type="noConversion"/>
  </si>
  <si>
    <t>양지로1L</t>
    <phoneticPr fontId="4" type="noConversion"/>
  </si>
  <si>
    <t>동양주공106동</t>
    <phoneticPr fontId="4" type="noConversion"/>
  </si>
  <si>
    <t>양지로2L</t>
    <phoneticPr fontId="4" type="noConversion"/>
  </si>
  <si>
    <t>동양지구구계(북)</t>
    <phoneticPr fontId="4" type="noConversion"/>
  </si>
  <si>
    <t>양지로2R</t>
    <phoneticPr fontId="4" type="noConversion"/>
  </si>
  <si>
    <t>동양지구계(북)</t>
    <phoneticPr fontId="4" type="noConversion"/>
  </si>
  <si>
    <t>귤현지구계</t>
    <phoneticPr fontId="4" type="noConversion"/>
  </si>
  <si>
    <t>서부간선길1R</t>
    <phoneticPr fontId="4" type="noConversion"/>
  </si>
  <si>
    <t>계양고등학교</t>
    <phoneticPr fontId="4" type="noConversion"/>
  </si>
  <si>
    <t>서부간선길2R</t>
    <phoneticPr fontId="4" type="noConversion"/>
  </si>
  <si>
    <t>용종지하차도</t>
    <phoneticPr fontId="4" type="noConversion"/>
  </si>
  <si>
    <t>서부간선길3R</t>
    <phoneticPr fontId="4" type="noConversion"/>
  </si>
  <si>
    <t>계양세진셀프세차장</t>
    <phoneticPr fontId="4" type="noConversion"/>
  </si>
  <si>
    <t>서부간선길4R</t>
    <phoneticPr fontId="4" type="noConversion"/>
  </si>
  <si>
    <t>서부간선길1L</t>
    <phoneticPr fontId="4" type="noConversion"/>
  </si>
  <si>
    <t>서부간선길2L</t>
    <phoneticPr fontId="4" type="noConversion"/>
  </si>
  <si>
    <t>굴포천</t>
    <phoneticPr fontId="4" type="noConversion"/>
  </si>
  <si>
    <t>삼정고가교</t>
    <phoneticPr fontId="4" type="noConversion"/>
  </si>
  <si>
    <t>귤현보</t>
    <phoneticPr fontId="4" type="noConversion"/>
  </si>
  <si>
    <t>방축로</t>
    <phoneticPr fontId="4" type="noConversion"/>
  </si>
  <si>
    <t>어린이과학관</t>
    <phoneticPr fontId="4" type="noConversion"/>
  </si>
  <si>
    <t>다남동 산70-3</t>
    <phoneticPr fontId="4" type="noConversion"/>
  </si>
  <si>
    <t>다남로165번길</t>
    <phoneticPr fontId="4" type="noConversion"/>
  </si>
  <si>
    <t>다남체육공원</t>
    <phoneticPr fontId="4" type="noConversion"/>
  </si>
  <si>
    <t>다남로</t>
    <phoneticPr fontId="4" type="noConversion"/>
  </si>
  <si>
    <t>만봉길</t>
    <phoneticPr fontId="4" type="noConversion"/>
  </si>
  <si>
    <t>귤현역3거리</t>
    <phoneticPr fontId="4" type="noConversion"/>
  </si>
  <si>
    <t>귤현역 뒷편</t>
    <phoneticPr fontId="4" type="noConversion"/>
  </si>
  <si>
    <t>중봉대로1R</t>
    <phoneticPr fontId="4" type="noConversion"/>
  </si>
  <si>
    <t>인천교펌프장입구사거리</t>
    <phoneticPr fontId="4" type="noConversion"/>
  </si>
  <si>
    <t>홈씨씨인천점</t>
    <phoneticPr fontId="4" type="noConversion"/>
  </si>
  <si>
    <t>중봉대로2R</t>
    <phoneticPr fontId="4" type="noConversion"/>
  </si>
  <si>
    <t>중봉지하차도</t>
    <phoneticPr fontId="4" type="noConversion"/>
  </si>
  <si>
    <t>경서삼거리</t>
    <phoneticPr fontId="4" type="noConversion"/>
  </si>
  <si>
    <t>중봉대로1L</t>
    <phoneticPr fontId="4" type="noConversion"/>
  </si>
  <si>
    <t>중봉대로2L</t>
    <phoneticPr fontId="4" type="noConversion"/>
  </si>
  <si>
    <t>봉수대로1R</t>
    <phoneticPr fontId="4" type="noConversion"/>
  </si>
  <si>
    <t>심곡천</t>
    <phoneticPr fontId="4" type="noConversion"/>
  </si>
  <si>
    <t>녹지관리사업소</t>
    <phoneticPr fontId="4" type="noConversion"/>
  </si>
  <si>
    <t>봉수대로2R</t>
    <phoneticPr fontId="4" type="noConversion"/>
  </si>
  <si>
    <t>주경기장사거리</t>
    <phoneticPr fontId="4" type="noConversion"/>
  </si>
  <si>
    <t>봉수대로3R</t>
    <phoneticPr fontId="4" type="noConversion"/>
  </si>
  <si>
    <t>주경기장</t>
    <phoneticPr fontId="4" type="noConversion"/>
  </si>
  <si>
    <t>백석대교</t>
    <phoneticPr fontId="4" type="noConversion"/>
  </si>
  <si>
    <t>봉수대로1L</t>
    <phoneticPr fontId="4" type="noConversion"/>
  </si>
  <si>
    <t>서곶로1R</t>
    <phoneticPr fontId="4" type="noConversion"/>
  </si>
  <si>
    <t>국제대로삼거리</t>
    <phoneticPr fontId="4" type="noConversion"/>
  </si>
  <si>
    <t>공촌사거리</t>
    <phoneticPr fontId="4" type="noConversion"/>
  </si>
  <si>
    <t>서곶로2R</t>
    <phoneticPr fontId="4" type="noConversion"/>
  </si>
  <si>
    <t>백석초교</t>
    <phoneticPr fontId="4" type="noConversion"/>
  </si>
  <si>
    <t>당하동이마트</t>
    <phoneticPr fontId="4" type="noConversion"/>
  </si>
  <si>
    <t>서곶로3R</t>
    <phoneticPr fontId="4" type="noConversion"/>
  </si>
  <si>
    <t>당하풍림2차</t>
    <phoneticPr fontId="4" type="noConversion"/>
  </si>
  <si>
    <t>서곶로1L</t>
    <phoneticPr fontId="4" type="noConversion"/>
  </si>
  <si>
    <t>완정사거리</t>
    <phoneticPr fontId="4" type="noConversion"/>
  </si>
  <si>
    <t>서곶로2L</t>
    <phoneticPr fontId="4" type="noConversion"/>
  </si>
  <si>
    <t>약암로</t>
    <phoneticPr fontId="4" type="noConversion"/>
  </si>
  <si>
    <t>거첨로</t>
    <phoneticPr fontId="4" type="noConversion"/>
  </si>
  <si>
    <t>세어도선착장</t>
    <phoneticPr fontId="4" type="noConversion"/>
  </si>
  <si>
    <t>경명대로1R</t>
    <phoneticPr fontId="4" type="noConversion"/>
  </si>
  <si>
    <t>서부교육청</t>
    <phoneticPr fontId="4" type="noConversion"/>
  </si>
  <si>
    <t>빈정내사거리</t>
    <phoneticPr fontId="4" type="noConversion"/>
  </si>
  <si>
    <t>경명대로2R</t>
    <phoneticPr fontId="4" type="noConversion"/>
  </si>
  <si>
    <t>경서지구삼거리</t>
    <phoneticPr fontId="4" type="noConversion"/>
  </si>
  <si>
    <t>경명대로1L</t>
    <phoneticPr fontId="4" type="noConversion"/>
  </si>
  <si>
    <t>lg전자인천캠퍼스</t>
    <phoneticPr fontId="4" type="noConversion"/>
  </si>
  <si>
    <t>서부주물공단</t>
    <phoneticPr fontId="4" type="noConversion"/>
  </si>
  <si>
    <t>경명대로2L</t>
    <phoneticPr fontId="4" type="noConversion"/>
  </si>
  <si>
    <t>경명대로3L</t>
    <phoneticPr fontId="4" type="noConversion"/>
  </si>
  <si>
    <t>경명대로680번길</t>
    <phoneticPr fontId="4" type="noConversion"/>
  </si>
  <si>
    <t>경명대로706번길</t>
    <phoneticPr fontId="4" type="noConversion"/>
  </si>
  <si>
    <t>백범로1R</t>
    <phoneticPr fontId="4" type="noConversion"/>
  </si>
  <si>
    <t>가좌삼거리</t>
    <phoneticPr fontId="4" type="noConversion"/>
  </si>
  <si>
    <t>봉수대길사거리</t>
    <phoneticPr fontId="4" type="noConversion"/>
  </si>
  <si>
    <t>백범로1L</t>
    <phoneticPr fontId="4" type="noConversion"/>
  </si>
  <si>
    <t>가좌ic</t>
    <phoneticPr fontId="4" type="noConversion"/>
  </si>
  <si>
    <t>원당대로1R</t>
    <phoneticPr fontId="4" type="noConversion"/>
  </si>
  <si>
    <t>유현사거리</t>
    <phoneticPr fontId="4" type="noConversion"/>
  </si>
  <si>
    <t>원당대로1L</t>
    <phoneticPr fontId="4" type="noConversion"/>
  </si>
  <si>
    <t>검단현대힐스테이트 5차</t>
    <phoneticPr fontId="4" type="noConversion"/>
  </si>
  <si>
    <t>유현4거리</t>
    <phoneticPr fontId="4" type="noConversion"/>
  </si>
  <si>
    <t>마전로</t>
    <phoneticPr fontId="4" type="noConversion"/>
  </si>
  <si>
    <t>마전동294-2</t>
    <phoneticPr fontId="4" type="noConversion"/>
  </si>
  <si>
    <t>마전동68-6</t>
    <phoneticPr fontId="4" type="noConversion"/>
  </si>
  <si>
    <t>완정로1R</t>
    <phoneticPr fontId="4" type="noConversion"/>
  </si>
  <si>
    <t>검단사거리</t>
    <phoneticPr fontId="4" type="noConversion"/>
  </si>
  <si>
    <t>마전동남아파트</t>
    <phoneticPr fontId="4" type="noConversion"/>
  </si>
  <si>
    <t>완정로1L</t>
    <phoneticPr fontId="4" type="noConversion"/>
  </si>
  <si>
    <t>검단로1R</t>
    <phoneticPr fontId="4" type="noConversion"/>
  </si>
  <si>
    <t>왕길지하차도</t>
    <phoneticPr fontId="4" type="noConversion"/>
  </si>
  <si>
    <t>검단로1L</t>
    <phoneticPr fontId="4" type="noConversion"/>
  </si>
  <si>
    <t>검단로445번길1R</t>
    <phoneticPr fontId="4" type="noConversion"/>
  </si>
  <si>
    <t>검단대림아파트</t>
    <phoneticPr fontId="4" type="noConversion"/>
  </si>
  <si>
    <t>온누리병원</t>
    <phoneticPr fontId="4" type="noConversion"/>
  </si>
  <si>
    <t>검단로445번길1L</t>
    <phoneticPr fontId="4" type="noConversion"/>
  </si>
  <si>
    <t>케이티검단지사</t>
    <phoneticPr fontId="4" type="noConversion"/>
  </si>
  <si>
    <t>검단로744번1길</t>
    <phoneticPr fontId="4" type="noConversion"/>
  </si>
  <si>
    <t>불로동성아파트</t>
    <phoneticPr fontId="4" type="noConversion"/>
  </si>
  <si>
    <t>불로초등학교</t>
    <phoneticPr fontId="4" type="noConversion"/>
  </si>
  <si>
    <t>X</t>
    <phoneticPr fontId="4" type="noConversion"/>
  </si>
  <si>
    <t>청마로78번길</t>
    <phoneticPr fontId="4" type="noConversion"/>
  </si>
  <si>
    <t>백석고가교</t>
    <phoneticPr fontId="4" type="noConversion"/>
  </si>
  <si>
    <t>현대힐스테이트405동</t>
    <phoneticPr fontId="4" type="noConversion"/>
  </si>
  <si>
    <t>청마로1R</t>
    <phoneticPr fontId="4" type="noConversion"/>
  </si>
  <si>
    <t>당하푸르지오</t>
    <phoneticPr fontId="4" type="noConversion"/>
  </si>
  <si>
    <t>현대힐스테이트6차</t>
    <phoneticPr fontId="4" type="noConversion"/>
  </si>
  <si>
    <t>청마로2R</t>
    <phoneticPr fontId="4" type="noConversion"/>
  </si>
  <si>
    <t>현대힐스테이트 6차</t>
    <phoneticPr fontId="4" type="noConversion"/>
  </si>
  <si>
    <t>원당대로</t>
    <phoneticPr fontId="4" type="noConversion"/>
  </si>
  <si>
    <t>국제대로1R</t>
    <phoneticPr fontId="4" type="noConversion"/>
  </si>
  <si>
    <t>서곶로</t>
    <phoneticPr fontId="4" type="noConversion"/>
  </si>
  <si>
    <t>봉수대로</t>
    <phoneticPr fontId="4" type="noConversion"/>
  </si>
  <si>
    <t>국제대로1L</t>
    <phoneticPr fontId="4" type="noConversion"/>
  </si>
  <si>
    <t>염곡로1R</t>
    <phoneticPr fontId="4" type="noConversion"/>
  </si>
  <si>
    <t>국제대로</t>
    <phoneticPr fontId="4" type="noConversion"/>
  </si>
  <si>
    <t>도요지로</t>
    <phoneticPr fontId="4" type="noConversion"/>
  </si>
  <si>
    <t>녹청자박물관</t>
    <phoneticPr fontId="4" type="noConversion"/>
  </si>
  <si>
    <t>정서진남로</t>
    <phoneticPr fontId="4" type="noConversion"/>
  </si>
  <si>
    <t>정서진삼거리</t>
    <phoneticPr fontId="4" type="noConversion"/>
  </si>
  <si>
    <t>정서진</t>
    <phoneticPr fontId="4" type="noConversion"/>
  </si>
  <si>
    <t>국도48-1L</t>
    <phoneticPr fontId="3" type="noConversion"/>
  </si>
  <si>
    <t>서문</t>
    <phoneticPr fontId="3" type="noConversion"/>
  </si>
  <si>
    <t>강화고인돌
체육관</t>
    <phoneticPr fontId="3" type="noConversion"/>
  </si>
  <si>
    <t>겸용도로
(분리형)</t>
    <phoneticPr fontId="3" type="noConversion"/>
  </si>
  <si>
    <t>국도48-1R</t>
    <phoneticPr fontId="3" type="noConversion"/>
  </si>
  <si>
    <t>광역시도64-1</t>
    <phoneticPr fontId="3" type="noConversion"/>
  </si>
  <si>
    <t>구 강화역사박물관</t>
    <phoneticPr fontId="3" type="noConversion"/>
  </si>
  <si>
    <t>초지대교사거리</t>
    <phoneticPr fontId="3" type="noConversion"/>
  </si>
  <si>
    <t>광역시도64-2</t>
    <phoneticPr fontId="3" type="noConversion"/>
  </si>
  <si>
    <t>강화초지대교
삼거리</t>
    <phoneticPr fontId="3" type="noConversion"/>
  </si>
  <si>
    <t>섬암교</t>
    <phoneticPr fontId="3" type="noConversion"/>
  </si>
  <si>
    <t>광역시도
64-3L</t>
    <phoneticPr fontId="3" type="noConversion"/>
  </si>
  <si>
    <t>섬암교
삼거리</t>
    <phoneticPr fontId="3" type="noConversion"/>
  </si>
  <si>
    <t>선두리
1077</t>
    <phoneticPr fontId="3" type="noConversion"/>
  </si>
  <si>
    <t>광역시도
64-3</t>
    <phoneticPr fontId="3" type="noConversion"/>
  </si>
  <si>
    <t>섬암교
교차로</t>
    <phoneticPr fontId="3" type="noConversion"/>
  </si>
  <si>
    <t>광역시도64-4</t>
    <phoneticPr fontId="3" type="noConversion"/>
  </si>
  <si>
    <t>KT강화수련원</t>
    <phoneticPr fontId="3" type="noConversion"/>
  </si>
  <si>
    <t>광역시도64-5</t>
    <phoneticPr fontId="3" type="noConversion"/>
  </si>
  <si>
    <t>강화대교</t>
    <phoneticPr fontId="3" type="noConversion"/>
  </si>
  <si>
    <t>대산리
90-2</t>
    <phoneticPr fontId="3" type="noConversion"/>
  </si>
  <si>
    <t>겸용도로
(비분리형)</t>
    <phoneticPr fontId="3" type="noConversion"/>
  </si>
  <si>
    <t>광역시도64-6</t>
    <phoneticPr fontId="3" type="noConversion"/>
  </si>
  <si>
    <t>외포사거리</t>
    <phoneticPr fontId="3" type="noConversion"/>
  </si>
  <si>
    <t>후포삼거리</t>
    <phoneticPr fontId="3" type="noConversion"/>
  </si>
  <si>
    <t>겸용도로(비분리형)</t>
    <phoneticPr fontId="3" type="noConversion"/>
  </si>
  <si>
    <t>지방도84-1</t>
    <phoneticPr fontId="3" type="noConversion"/>
  </si>
  <si>
    <t>초지진입구
삼거리</t>
    <phoneticPr fontId="3" type="noConversion"/>
  </si>
  <si>
    <t>길상
공설운동장</t>
    <phoneticPr fontId="3" type="noConversion"/>
  </si>
  <si>
    <t>지방도84-2L</t>
    <phoneticPr fontId="3" type="noConversion"/>
  </si>
  <si>
    <t>찬우물삼거리</t>
    <phoneticPr fontId="3" type="noConversion"/>
  </si>
  <si>
    <t>보건소앞
삼거리</t>
    <phoneticPr fontId="3" type="noConversion"/>
  </si>
  <si>
    <t>지방도84-2R</t>
    <phoneticPr fontId="3" type="noConversion"/>
  </si>
  <si>
    <t>지방도84-3L</t>
    <phoneticPr fontId="3" type="noConversion"/>
  </si>
  <si>
    <t>하이마트</t>
    <phoneticPr fontId="3" type="noConversion"/>
  </si>
  <si>
    <t>수협사거리</t>
    <phoneticPr fontId="3" type="noConversion"/>
  </si>
  <si>
    <t>지방도84-3R</t>
    <phoneticPr fontId="3" type="noConversion"/>
  </si>
  <si>
    <t>군도1-1</t>
    <phoneticPr fontId="3" type="noConversion"/>
  </si>
  <si>
    <t>두운리
462-12</t>
    <phoneticPr fontId="3" type="noConversion"/>
  </si>
  <si>
    <t>길정리
166-3</t>
    <phoneticPr fontId="3" type="noConversion"/>
  </si>
  <si>
    <t>군도
2-1L</t>
    <phoneticPr fontId="3" type="noConversion"/>
  </si>
  <si>
    <t>인산삼거리</t>
    <phoneticPr fontId="3" type="noConversion"/>
  </si>
  <si>
    <t>군도
2-1R</t>
    <phoneticPr fontId="3" type="noConversion"/>
  </si>
  <si>
    <t>군도4호선-2</t>
    <phoneticPr fontId="3" type="noConversion"/>
  </si>
  <si>
    <t>황청리
877-2</t>
    <phoneticPr fontId="3" type="noConversion"/>
  </si>
  <si>
    <t>황청리
698-3</t>
    <phoneticPr fontId="3" type="noConversion"/>
  </si>
  <si>
    <t>군도6-1L</t>
    <phoneticPr fontId="3" type="noConversion"/>
  </si>
  <si>
    <t>강화중학교</t>
    <phoneticPr fontId="4" type="noConversion"/>
  </si>
  <si>
    <t>월곳리
341-16</t>
    <phoneticPr fontId="4" type="noConversion"/>
  </si>
  <si>
    <t>겸영도로(비분리형)</t>
    <phoneticPr fontId="3" type="noConversion"/>
  </si>
  <si>
    <t>군도6-1R</t>
    <phoneticPr fontId="3" type="noConversion"/>
  </si>
  <si>
    <t>군도4-1</t>
    <phoneticPr fontId="3" type="noConversion"/>
  </si>
  <si>
    <t>국화리
97-4</t>
    <phoneticPr fontId="3" type="noConversion"/>
  </si>
  <si>
    <t>국화리
597-2</t>
    <phoneticPr fontId="3" type="noConversion"/>
  </si>
  <si>
    <t>군도10-1</t>
    <phoneticPr fontId="3" type="noConversion"/>
  </si>
  <si>
    <t>신봉삼거리</t>
    <phoneticPr fontId="3" type="noConversion"/>
  </si>
  <si>
    <t>장정리
663-4</t>
    <phoneticPr fontId="3" type="noConversion"/>
  </si>
  <si>
    <t>군도11-1</t>
    <phoneticPr fontId="3" type="noConversion"/>
  </si>
  <si>
    <t>대룡리
465-39</t>
    <phoneticPr fontId="3" type="noConversion"/>
  </si>
  <si>
    <t>양갑리
329-2</t>
    <phoneticPr fontId="3" type="noConversion"/>
  </si>
  <si>
    <t>군도2호선-1</t>
    <phoneticPr fontId="3" type="noConversion"/>
  </si>
  <si>
    <t>보문사</t>
    <phoneticPr fontId="3" type="noConversion"/>
  </si>
  <si>
    <t>해명초등학교</t>
    <phoneticPr fontId="3" type="noConversion"/>
  </si>
  <si>
    <t>군도2호선-2</t>
    <phoneticPr fontId="3" type="noConversion"/>
  </si>
  <si>
    <t>전득이고개</t>
    <phoneticPr fontId="3" type="noConversion"/>
  </si>
  <si>
    <t>군도17-1</t>
    <phoneticPr fontId="3" type="noConversion"/>
  </si>
  <si>
    <t>인산저수지</t>
    <phoneticPr fontId="3" type="noConversion"/>
  </si>
  <si>
    <t>군도17-2</t>
    <phoneticPr fontId="3" type="noConversion"/>
  </si>
  <si>
    <t>이강리
940-2</t>
    <phoneticPr fontId="3" type="noConversion"/>
  </si>
  <si>
    <t>이강리
173-1</t>
    <phoneticPr fontId="3" type="noConversion"/>
  </si>
  <si>
    <t>군도17-3</t>
    <phoneticPr fontId="3" type="noConversion"/>
  </si>
  <si>
    <t>이강리
873-6</t>
    <phoneticPr fontId="3" type="noConversion"/>
  </si>
  <si>
    <t>군도17-4</t>
    <phoneticPr fontId="3" type="noConversion"/>
  </si>
  <si>
    <t>송해초등학교</t>
    <phoneticPr fontId="3" type="noConversion"/>
  </si>
  <si>
    <t>호박골 입구</t>
    <phoneticPr fontId="3" type="noConversion"/>
  </si>
  <si>
    <t>군도17-5</t>
    <phoneticPr fontId="3" type="noConversion"/>
  </si>
  <si>
    <t>숭뢰리
886-2</t>
    <phoneticPr fontId="3" type="noConversion"/>
  </si>
  <si>
    <t>화문석문화관</t>
    <phoneticPr fontId="3" type="noConversion"/>
  </si>
  <si>
    <t>101-1</t>
    <phoneticPr fontId="3" type="noConversion"/>
  </si>
  <si>
    <t>인화리
581-5</t>
    <phoneticPr fontId="3" type="noConversion"/>
  </si>
  <si>
    <t>인화리
377-5</t>
    <phoneticPr fontId="3" type="noConversion"/>
  </si>
  <si>
    <t>101-2</t>
    <phoneticPr fontId="3" type="noConversion"/>
  </si>
  <si>
    <t>인회리
377-5</t>
    <phoneticPr fontId="3" type="noConversion"/>
  </si>
  <si>
    <t>교산리
663-1</t>
    <phoneticPr fontId="3" type="noConversion"/>
  </si>
  <si>
    <t>면도103-1</t>
    <phoneticPr fontId="3" type="noConversion"/>
  </si>
  <si>
    <t>창리
395-15</t>
    <phoneticPr fontId="3" type="noConversion"/>
  </si>
  <si>
    <t>신정리
221-7</t>
    <phoneticPr fontId="3" type="noConversion"/>
  </si>
  <si>
    <t>면도105-1</t>
    <phoneticPr fontId="3" type="noConversion"/>
  </si>
  <si>
    <t>덕진진사거리</t>
    <phoneticPr fontId="3" type="noConversion"/>
  </si>
  <si>
    <t>예비군훈련장</t>
    <phoneticPr fontId="3" type="noConversion"/>
  </si>
  <si>
    <t>군도75호선</t>
    <phoneticPr fontId="4" type="noConversion"/>
  </si>
  <si>
    <t>바다사랑
삼거리</t>
    <phoneticPr fontId="4" type="noConversion"/>
  </si>
  <si>
    <t>용담어촌계
사무실</t>
    <phoneticPr fontId="4" type="noConversion"/>
  </si>
  <si>
    <t>자전거
보행자겸용</t>
    <phoneticPr fontId="4" type="noConversion"/>
  </si>
  <si>
    <t>벗개방조제</t>
    <phoneticPr fontId="4" type="noConversion"/>
  </si>
  <si>
    <t>자전거전용</t>
    <phoneticPr fontId="4" type="noConversion"/>
  </si>
  <si>
    <t>자전거도로 실태조사 총괄표</t>
    <phoneticPr fontId="4" type="noConversion"/>
  </si>
  <si>
    <t>1.기본사항</t>
    <phoneticPr fontId="19" type="noConversion"/>
  </si>
  <si>
    <t>2.조사대상 자전거도로 현황</t>
    <phoneticPr fontId="19" type="noConversion"/>
  </si>
  <si>
    <t>3.판단</t>
    <phoneticPr fontId="19" type="noConversion"/>
  </si>
  <si>
    <t>4. 자전거도로 연장</t>
    <phoneticPr fontId="19" type="noConversion"/>
  </si>
  <si>
    <t>비고
및
점검</t>
    <phoneticPr fontId="19" type="noConversion"/>
  </si>
  <si>
    <t>No</t>
    <phoneticPr fontId="19" type="noConversion"/>
  </si>
  <si>
    <t>시도</t>
    <phoneticPr fontId="19" type="noConversion"/>
  </si>
  <si>
    <t>자치구</t>
    <phoneticPr fontId="19" type="noConversion"/>
  </si>
  <si>
    <t>일련번호</t>
    <phoneticPr fontId="19" type="noConversion"/>
  </si>
  <si>
    <t>노선명</t>
    <phoneticPr fontId="19" type="noConversion"/>
  </si>
  <si>
    <t>기점</t>
    <phoneticPr fontId="19" type="noConversion"/>
  </si>
  <si>
    <t>종점</t>
    <phoneticPr fontId="19" type="noConversion"/>
  </si>
  <si>
    <t>도로
연계성</t>
    <phoneticPr fontId="19" type="noConversion"/>
  </si>
  <si>
    <t>자전거도로
종류</t>
    <phoneticPr fontId="19" type="noConversion"/>
  </si>
  <si>
    <t>총연장
(km) /0.00</t>
    <phoneticPr fontId="19" type="noConversion"/>
  </si>
  <si>
    <t>자전거도로 폭원(m) /.0</t>
  </si>
  <si>
    <t>보행량
(점)</t>
  </si>
  <si>
    <t>개선
필요여부</t>
    <phoneticPr fontId="19" type="noConversion"/>
  </si>
  <si>
    <t>자전거
도로
위치</t>
    <phoneticPr fontId="19" type="noConversion"/>
  </si>
  <si>
    <t>자전거도로 연장(km) /.00</t>
    <phoneticPr fontId="19" type="noConversion"/>
  </si>
  <si>
    <t>전용도로</t>
  </si>
  <si>
    <t>전용차로</t>
  </si>
  <si>
    <t>우선도로</t>
  </si>
  <si>
    <t>자전거보행자겸용도로</t>
    <phoneticPr fontId="19" type="noConversion"/>
  </si>
  <si>
    <t>총연장(km) /0.00</t>
    <phoneticPr fontId="19" type="noConversion"/>
  </si>
  <si>
    <t>전용도로</t>
    <phoneticPr fontId="19" type="noConversion"/>
  </si>
  <si>
    <t>전용차로</t>
    <phoneticPr fontId="19" type="noConversion"/>
  </si>
  <si>
    <t>우선도로</t>
    <phoneticPr fontId="19" type="noConversion"/>
  </si>
  <si>
    <t>분리형</t>
    <phoneticPr fontId="19" type="noConversion"/>
  </si>
  <si>
    <t>비분리형</t>
    <phoneticPr fontId="19" type="noConversion"/>
  </si>
  <si>
    <t>소계</t>
    <phoneticPr fontId="19" type="noConversion"/>
  </si>
  <si>
    <t>겸용도로
(분리형)</t>
    <phoneticPr fontId="19" type="noConversion"/>
  </si>
  <si>
    <t>겸용도로
(비분리형)</t>
    <phoneticPr fontId="19" type="noConversion"/>
  </si>
  <si>
    <t>자전거도로</t>
  </si>
  <si>
    <t>보도</t>
  </si>
  <si>
    <t>유효폭원</t>
  </si>
  <si>
    <t>도로폭원</t>
  </si>
  <si>
    <t>인천시</t>
    <phoneticPr fontId="3" type="noConversion"/>
  </si>
  <si>
    <t>중구</t>
    <phoneticPr fontId="3" type="noConversion"/>
  </si>
  <si>
    <t>38개 노선</t>
    <phoneticPr fontId="3" type="noConversion"/>
  </si>
  <si>
    <t>인천시</t>
  </si>
  <si>
    <t>중구</t>
  </si>
  <si>
    <t>재검토</t>
    <phoneticPr fontId="3" type="noConversion"/>
  </si>
  <si>
    <t>재검토</t>
    <phoneticPr fontId="3" type="noConversion"/>
  </si>
  <si>
    <t>동구</t>
    <phoneticPr fontId="3" type="noConversion"/>
  </si>
  <si>
    <t>6개 노선</t>
    <phoneticPr fontId="3" type="noConversion"/>
  </si>
  <si>
    <t>동구</t>
  </si>
  <si>
    <t>남구</t>
    <phoneticPr fontId="3" type="noConversion"/>
  </si>
  <si>
    <t>40개 노선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</si>
  <si>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</si>
  <si>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</si>
  <si>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</si>
  <si>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</si>
  <si>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</si>
  <si>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</si>
  <si>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</si>
  <si>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</si>
  <si>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</si>
  <si>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</si>
  <si>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</si>
  <si>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남구</t>
    <phoneticPr fontId="3" type="noConversion"/>
  </si>
  <si>
    <t>인천시</t>
    <phoneticPr fontId="3" type="noConversion"/>
  </si>
  <si>
    <t>연수구</t>
    <phoneticPr fontId="3" type="noConversion"/>
  </si>
  <si>
    <t>42개 노선</t>
    <phoneticPr fontId="3" type="noConversion"/>
  </si>
  <si>
    <t>연수구</t>
  </si>
  <si>
    <t>남동구</t>
    <phoneticPr fontId="3" type="noConversion"/>
  </si>
  <si>
    <t>118개 노선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</si>
  <si>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</si>
  <si>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</si>
  <si>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</si>
  <si>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</si>
  <si>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</si>
  <si>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</si>
  <si>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</si>
  <si>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</si>
  <si>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</si>
  <si>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</si>
  <si>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</si>
  <si>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</si>
  <si>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재검토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</si>
  <si>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</si>
  <si>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</si>
  <si>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</si>
  <si>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</si>
  <si>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</si>
  <si>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</si>
  <si>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</si>
  <si>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</si>
  <si>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</si>
  <si>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</si>
  <si>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</si>
  <si>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</si>
  <si>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</si>
  <si>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</si>
  <si>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</si>
  <si>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</si>
  <si>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</si>
  <si>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</si>
  <si>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</si>
  <si>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</si>
  <si>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</si>
  <si>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</si>
  <si>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</si>
  <si>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</si>
  <si>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인천시</t>
    <phoneticPr fontId="3" type="noConversion"/>
  </si>
  <si>
    <t>남동구</t>
    <phoneticPr fontId="3" type="noConversion"/>
  </si>
  <si>
    <t>부평구</t>
    <phoneticPr fontId="3" type="noConversion"/>
  </si>
  <si>
    <t>121개 노선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</si>
  <si>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</si>
  <si>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</si>
  <si>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</si>
  <si>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</si>
  <si>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</si>
  <si>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</si>
  <si>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</si>
  <si>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</si>
  <si>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</si>
  <si>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</si>
  <si>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</si>
  <si>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</si>
  <si>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</si>
  <si>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</si>
  <si>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</si>
  <si>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</si>
  <si>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</si>
  <si>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</si>
  <si>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</si>
  <si>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</si>
  <si>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</si>
  <si>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</si>
  <si>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</si>
  <si>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</si>
  <si>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</si>
  <si>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</si>
  <si>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</si>
  <si>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</si>
  <si>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</si>
  <si>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</si>
  <si>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재검토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</si>
  <si>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</si>
  <si>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</si>
  <si>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</si>
  <si>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</si>
  <si>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재검토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</si>
  <si>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</si>
  <si>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</si>
  <si>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</si>
  <si>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</si>
  <si>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</si>
  <si>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</si>
  <si>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인천시</t>
    <phoneticPr fontId="3" type="noConversion"/>
  </si>
  <si>
    <t>부평구</t>
    <phoneticPr fontId="3" type="noConversion"/>
  </si>
  <si>
    <t>계양구</t>
    <phoneticPr fontId="3" type="noConversion"/>
  </si>
  <si>
    <t>45개 노선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</si>
  <si>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</si>
  <si>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</si>
  <si>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</si>
  <si>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</si>
  <si>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</si>
  <si>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계양구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</si>
  <si>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</si>
  <si>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</si>
  <si>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</si>
  <si>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</si>
  <si>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</si>
  <si>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</si>
  <si>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</si>
  <si>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</si>
  <si>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</si>
  <si>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</si>
  <si>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</si>
  <si>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</si>
  <si>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</si>
  <si>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</si>
  <si>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계양구</t>
    <phoneticPr fontId="3" type="noConversion"/>
  </si>
  <si>
    <t>인천시</t>
    <phoneticPr fontId="3" type="noConversion"/>
  </si>
  <si>
    <t>계양구</t>
    <phoneticPr fontId="3" type="noConversion"/>
  </si>
  <si>
    <t>서구</t>
    <phoneticPr fontId="3" type="noConversion"/>
  </si>
  <si>
    <t>39개 노선</t>
    <phoneticPr fontId="3" type="noConversion"/>
  </si>
  <si>
    <t>서구</t>
    <phoneticPr fontId="3" type="noConversion"/>
  </si>
  <si>
    <t>서구</t>
    <phoneticPr fontId="3" type="noConversion"/>
  </si>
  <si>
    <t>재검토</t>
    <phoneticPr fontId="3" type="noConversion"/>
  </si>
  <si>
    <t>강화군</t>
    <phoneticPr fontId="3" type="noConversion"/>
  </si>
  <si>
    <t>35개 노선</t>
    <phoneticPr fontId="3" type="noConversion"/>
  </si>
  <si>
    <t>강화군</t>
    <phoneticPr fontId="3" type="noConversion"/>
  </si>
  <si>
    <t>옹진군</t>
    <phoneticPr fontId="3" type="noConversion"/>
  </si>
  <si>
    <t>2개 노선</t>
    <phoneticPr fontId="3" type="noConversion"/>
  </si>
  <si>
    <t>경제자유구역청
송도국제도시</t>
    <phoneticPr fontId="3" type="noConversion"/>
  </si>
  <si>
    <t>108개 노선</t>
    <phoneticPr fontId="3" type="noConversion"/>
  </si>
  <si>
    <t>경제자유구역청
송도국제도시</t>
    <phoneticPr fontId="3" type="noConversion"/>
  </si>
  <si>
    <t>재검토</t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</si>
  <si>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</si>
  <si>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</si>
  <si>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</si>
  <si>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</si>
  <si>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</si>
  <si>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</si>
  <si>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</si>
  <si>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</si>
  <si>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</si>
  <si>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</si>
  <si>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</si>
  <si>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</si>
  <si>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</si>
  <si>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</si>
  <si>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</si>
  <si>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인천시</t>
    <phoneticPr fontId="3" type="noConversion"/>
  </si>
  <si>
    <t>경제자유구역청
송도국제도시</t>
    <phoneticPr fontId="3" type="noConversion"/>
  </si>
  <si>
    <t>경제자유구역청
영종지구</t>
    <phoneticPr fontId="3" type="noConversion"/>
  </si>
  <si>
    <t>31개 노선</t>
    <phoneticPr fontId="3" type="noConversion"/>
  </si>
  <si>
    <t>12개 지역</t>
    <phoneticPr fontId="3" type="noConversion"/>
  </si>
  <si>
    <t>625개 노선</t>
    <phoneticPr fontId="3" type="noConversion"/>
  </si>
  <si>
    <t>송도국제대로L</t>
  </si>
  <si>
    <t>송도1교 끝단</t>
  </si>
  <si>
    <t>솔찬공원</t>
  </si>
  <si>
    <t>송도국제대로R</t>
  </si>
  <si>
    <t>컨벤시아대로1R</t>
  </si>
  <si>
    <t>송도더프라우월드마크1단지 옆</t>
  </si>
  <si>
    <t>월드마크8단지 앞</t>
  </si>
  <si>
    <t>겸용도로</t>
  </si>
  <si>
    <t>컨벤시아대로2R</t>
  </si>
  <si>
    <t>센트럴파크 입구</t>
  </si>
  <si>
    <t>투모로우시티</t>
  </si>
  <si>
    <t>컨벤시아대로3R</t>
  </si>
  <si>
    <t>송도동 103-1</t>
  </si>
  <si>
    <t>잭니클라우스 골프장</t>
  </si>
  <si>
    <t>1.8~3.0</t>
  </si>
  <si>
    <t>컨벤시아대로1L</t>
  </si>
  <si>
    <t>이안아파트 옆</t>
  </si>
  <si>
    <t>송도동 10-39</t>
  </si>
  <si>
    <t>컨벤시아대로2L</t>
  </si>
  <si>
    <t>인천대학교</t>
  </si>
  <si>
    <t>아트센터대로R</t>
  </si>
  <si>
    <t>송도IBS타워</t>
  </si>
  <si>
    <t>아트센터대로L</t>
  </si>
  <si>
    <t>송도3교 끝</t>
  </si>
  <si>
    <t>G타워</t>
  </si>
  <si>
    <t>인천타워대로</t>
  </si>
  <si>
    <t>송도동 11-22</t>
  </si>
  <si>
    <t>송도동 29-2</t>
  </si>
  <si>
    <t>첨단대로</t>
  </si>
  <si>
    <t>BRC 스마트벨리</t>
  </si>
  <si>
    <t>송도동 211-3</t>
  </si>
  <si>
    <t>신송로1R</t>
  </si>
  <si>
    <t>송도동 2-14</t>
  </si>
  <si>
    <t>송도이안아파트</t>
  </si>
  <si>
    <t>신송로2R</t>
  </si>
  <si>
    <t>스타벅스</t>
  </si>
  <si>
    <t>송도2동 주민센터</t>
  </si>
  <si>
    <t>신송로1L</t>
  </si>
  <si>
    <t>밀레니엄시티</t>
  </si>
  <si>
    <t>신송로2L</t>
  </si>
  <si>
    <t>힐스테이트301동</t>
  </si>
  <si>
    <t xml:space="preserve">더샵하버뷰1303동 </t>
  </si>
  <si>
    <t>신송로3L</t>
  </si>
  <si>
    <t>국제학교</t>
  </si>
  <si>
    <t>엑스포아파트 901동</t>
  </si>
  <si>
    <t>신송로4L</t>
  </si>
  <si>
    <t>그린워크2차 1101동</t>
  </si>
  <si>
    <t>커낼워크 겨울동</t>
  </si>
  <si>
    <t>해돋이로1R</t>
  </si>
  <si>
    <t>현대아이파크 113동</t>
  </si>
  <si>
    <t>해양경찰청 앞</t>
  </si>
  <si>
    <t>해돋이로2R</t>
  </si>
  <si>
    <t>현대힐스테이트 602동</t>
  </si>
  <si>
    <t>커낼워크 가을동</t>
  </si>
  <si>
    <t>해돋이로1L</t>
  </si>
  <si>
    <t xml:space="preserve">송도지구대 </t>
  </si>
  <si>
    <t>해돋이로2L</t>
  </si>
  <si>
    <t>퍼스트월드 6동</t>
  </si>
  <si>
    <t>퍼스트월드 C동</t>
  </si>
  <si>
    <t>해돋이로3L</t>
  </si>
  <si>
    <t>월드마크 701동</t>
  </si>
  <si>
    <t>하버뷰 101동</t>
  </si>
  <si>
    <t>해돋이로4L</t>
  </si>
  <si>
    <t>커낼워크 여름동</t>
  </si>
  <si>
    <t>센트럴로1R</t>
  </si>
  <si>
    <t>해돋이공원</t>
  </si>
  <si>
    <t>퍼스트월드 1동</t>
  </si>
  <si>
    <t>센트럴로2R</t>
  </si>
  <si>
    <t>센트럴파크2차 201동</t>
  </si>
  <si>
    <t>커낼워크 봄동</t>
  </si>
  <si>
    <t>센트럴로1L</t>
  </si>
  <si>
    <t>쉐라톤호텔</t>
  </si>
  <si>
    <t>센트럴로2L</t>
  </si>
  <si>
    <t>센트럴파크</t>
  </si>
  <si>
    <t>1,3공구 공동구 사무실</t>
  </si>
  <si>
    <t>센트럴로3L</t>
  </si>
  <si>
    <t>IBS타워</t>
  </si>
  <si>
    <t>테크노파크로1R</t>
  </si>
  <si>
    <t>미추홀타워</t>
  </si>
  <si>
    <t>롯데마트</t>
  </si>
  <si>
    <t>테크노파크로2R</t>
  </si>
  <si>
    <t>한옥마을</t>
  </si>
  <si>
    <t>테크노파크로1L</t>
  </si>
  <si>
    <t>미추홀공원</t>
  </si>
  <si>
    <t>롯데몰 현장</t>
  </si>
  <si>
    <t>테크노파크로2L</t>
  </si>
  <si>
    <t>송도파크호텔</t>
  </si>
  <si>
    <t>테크노파크로3L</t>
  </si>
  <si>
    <t>센트럴파크호텔</t>
  </si>
  <si>
    <t>해송로1R</t>
  </si>
  <si>
    <t>가톨릭대학교</t>
  </si>
  <si>
    <t>지식정보단지역</t>
  </si>
  <si>
    <t>해송로1L</t>
  </si>
  <si>
    <t>해송로2R</t>
  </si>
  <si>
    <t>웰카운티 218동</t>
  </si>
  <si>
    <t>웰카운티 212동</t>
  </si>
  <si>
    <t>해송로2L</t>
  </si>
  <si>
    <t>웰카운티 118동</t>
  </si>
  <si>
    <t>아카데미로1R</t>
  </si>
  <si>
    <t>셀트리온1공장</t>
  </si>
  <si>
    <t>인천대 정문 건너편</t>
  </si>
  <si>
    <t>아카데미로2R</t>
  </si>
  <si>
    <t>송도동 115-4</t>
  </si>
  <si>
    <t>아카데미로1L</t>
  </si>
  <si>
    <t>인천대학교 끝</t>
  </si>
  <si>
    <t>아카데미로2L</t>
  </si>
  <si>
    <t>하모니로1R</t>
  </si>
  <si>
    <t>풍림아이원 213동</t>
  </si>
  <si>
    <t>세진프라자</t>
  </si>
  <si>
    <t>하모니로2R</t>
  </si>
  <si>
    <t>남측유수지</t>
  </si>
  <si>
    <t>하모니로1L</t>
  </si>
  <si>
    <t>먼우금초교</t>
  </si>
  <si>
    <t>하모니로2L</t>
  </si>
  <si>
    <t>경신R&amp;D센터</t>
  </si>
  <si>
    <t>송도과학로R</t>
  </si>
  <si>
    <t>송도동 168-1</t>
  </si>
  <si>
    <t>송도동 187</t>
  </si>
  <si>
    <t>송도과학로L</t>
  </si>
  <si>
    <t>송도동 158-3</t>
  </si>
  <si>
    <t>송도동 165</t>
  </si>
  <si>
    <t>송도문화로</t>
  </si>
  <si>
    <t>송도동 168-3</t>
  </si>
  <si>
    <t>송도동 187-6</t>
  </si>
  <si>
    <t>1.9~2.9</t>
  </si>
  <si>
    <t>송도교육로R</t>
  </si>
  <si>
    <t>그린스퀘어 101동</t>
  </si>
  <si>
    <t>송도동 200-6</t>
  </si>
  <si>
    <t>송도교육로L</t>
  </si>
  <si>
    <t>송도동 191-2</t>
  </si>
  <si>
    <t>송도동 197-1</t>
  </si>
  <si>
    <t>송도미래로R</t>
  </si>
  <si>
    <t>BRC연구소</t>
  </si>
  <si>
    <t>송도동 220</t>
  </si>
  <si>
    <t>송도미래로L</t>
  </si>
  <si>
    <t>송도동 213-1</t>
  </si>
  <si>
    <t>송도동 212-3</t>
  </si>
  <si>
    <t>지식기반로R</t>
  </si>
  <si>
    <t>호빗랜드</t>
  </si>
  <si>
    <t>유니버스골프클럽</t>
  </si>
  <si>
    <t>지식기반로L</t>
  </si>
  <si>
    <t>송도동 216-1</t>
  </si>
  <si>
    <t>컨벤시아대로42번길1R</t>
  </si>
  <si>
    <t>더프라우102동 앞</t>
  </si>
  <si>
    <t>송도동 15-1</t>
  </si>
  <si>
    <t>컨벤시아대로42번길1L</t>
  </si>
  <si>
    <t>송도동 16-1</t>
  </si>
  <si>
    <t>컨벤시아대로42번길2R</t>
  </si>
  <si>
    <t>송도동 16-2</t>
  </si>
  <si>
    <t>컨벤시아대로42번길2L</t>
  </si>
  <si>
    <t>엑스포 1004동</t>
  </si>
  <si>
    <t>엑스포  1006동</t>
  </si>
  <si>
    <t>컨벤시아대로42번길4L</t>
  </si>
  <si>
    <t>더샵그린애비뉴8단지 804동</t>
  </si>
  <si>
    <t>더샵그린애비뉴8단지 809동</t>
  </si>
  <si>
    <t>컨벤시아대로42번길3R</t>
  </si>
  <si>
    <t>더샵그린애비뉴 805동</t>
  </si>
  <si>
    <t>자이하버뷰 104동</t>
  </si>
  <si>
    <t>컨벤시아대로42번길5L</t>
  </si>
  <si>
    <t>더샵그린애비뉴 704동</t>
  </si>
  <si>
    <t>자이하버뷰 105동</t>
  </si>
  <si>
    <t>컨벤시아대로42번길4R</t>
  </si>
  <si>
    <t>더샵그린애비뉴 705동</t>
  </si>
  <si>
    <t>더샵센트럴파크2 A동</t>
  </si>
  <si>
    <t>컨벤시아대로42번길6L</t>
  </si>
  <si>
    <t>푸르지오월드마크102동</t>
  </si>
  <si>
    <t>푸르지오월드마크802동</t>
  </si>
  <si>
    <t>아트센터대로97번길1R</t>
  </si>
  <si>
    <t>아트센터대로97번길2R</t>
  </si>
  <si>
    <t>더샵하버뷰 1401동</t>
  </si>
  <si>
    <t>아트센터대로97번길3R</t>
  </si>
  <si>
    <t>더샵그린워크 1601동</t>
  </si>
  <si>
    <t>더샵센트럴파크1 B동</t>
  </si>
  <si>
    <t>아트센터대로97번길2L</t>
  </si>
  <si>
    <t>더샵하버뷰2 1503동</t>
  </si>
  <si>
    <t>더샵센트럴파크2 203동</t>
  </si>
  <si>
    <t>컨벤시아대로130번길1R</t>
  </si>
  <si>
    <t>푸르지오월드마크 801동</t>
  </si>
  <si>
    <t>푸르지오하버뷰 104동</t>
  </si>
  <si>
    <t>1.7~2.2</t>
  </si>
  <si>
    <t>컨벤시아대로130번길2R</t>
  </si>
  <si>
    <t>컨벤시아대로130번길L</t>
  </si>
  <si>
    <t>송도과학로27번길1R</t>
  </si>
  <si>
    <t>송도동 159-1</t>
  </si>
  <si>
    <t>롯데캐슬104동</t>
  </si>
  <si>
    <t>송도과학로27번길1L</t>
  </si>
  <si>
    <t>송도동 158-2</t>
  </si>
  <si>
    <t>송도과학로27번길2R</t>
  </si>
  <si>
    <t>송도동 158-1</t>
  </si>
  <si>
    <t>송도동 166</t>
  </si>
  <si>
    <t>송도과학로27번길2L</t>
  </si>
  <si>
    <t>송도동 154</t>
  </si>
  <si>
    <t>박문여고</t>
  </si>
  <si>
    <t>송도과학로51번길R</t>
  </si>
  <si>
    <t>연세대학교 R&amp;D캠퍼스3</t>
  </si>
  <si>
    <t>1.4~1.9</t>
  </si>
  <si>
    <t>송도과학로51번길L</t>
  </si>
  <si>
    <t>송도동 159-2</t>
  </si>
  <si>
    <t>송원초교</t>
  </si>
  <si>
    <t>송도과학로16번길1R</t>
  </si>
  <si>
    <t>송도동 168-2</t>
  </si>
  <si>
    <t>송도과학로16번길L</t>
  </si>
  <si>
    <t>송도동 169</t>
  </si>
  <si>
    <t>송도동 171</t>
  </si>
  <si>
    <t>송도과학로16번길2R</t>
  </si>
  <si>
    <t>송도과학로16번길2L</t>
  </si>
  <si>
    <t>송도동 172-1</t>
  </si>
  <si>
    <t>송도동 178-1</t>
  </si>
  <si>
    <t>송도과학로84번길R</t>
  </si>
  <si>
    <t>송도동 172-4</t>
  </si>
  <si>
    <t>송도동 178-4</t>
  </si>
  <si>
    <t>송도과학로84번길L</t>
  </si>
  <si>
    <t>송도동 180-2</t>
  </si>
  <si>
    <t>송도동 185-1</t>
  </si>
  <si>
    <t>송도문화로28번길R</t>
  </si>
  <si>
    <t>송도동190-1</t>
  </si>
  <si>
    <t>송도동190-4</t>
  </si>
  <si>
    <t>1.1~1.4</t>
  </si>
  <si>
    <t>송도문화로28번길L</t>
  </si>
  <si>
    <t>송도동191-1</t>
  </si>
  <si>
    <t>송도동192-1</t>
  </si>
  <si>
    <t>송도과학로130번길R</t>
  </si>
  <si>
    <t>글로벌 R&amp;D센터</t>
  </si>
  <si>
    <t>송도동180-3</t>
  </si>
  <si>
    <t>송도과학로130번길L</t>
  </si>
  <si>
    <t>송도문화로120번길1R</t>
  </si>
  <si>
    <t>송도동193-1</t>
  </si>
  <si>
    <t>송도동201-2</t>
  </si>
  <si>
    <t>송도문화로120번길1L</t>
  </si>
  <si>
    <t>송도동195-1</t>
  </si>
  <si>
    <t>송도동202</t>
  </si>
  <si>
    <t>송도문화로120번길2R</t>
  </si>
  <si>
    <t>송도동196-1</t>
  </si>
  <si>
    <t>송도동197-1</t>
  </si>
  <si>
    <t>송도문화로120번길2L</t>
  </si>
  <si>
    <t>송도동195-2</t>
  </si>
  <si>
    <t>송도문화로120번길3R</t>
  </si>
  <si>
    <t>송도동197-2</t>
  </si>
  <si>
    <t>송도문화로120번길3L</t>
  </si>
  <si>
    <t>첨단대로30번길R</t>
  </si>
  <si>
    <t>송도동203-5</t>
  </si>
  <si>
    <t>송도동213-4</t>
  </si>
  <si>
    <t>첨단대로30번길L</t>
  </si>
  <si>
    <t>송도동205</t>
  </si>
  <si>
    <t>송도동217-1</t>
  </si>
  <si>
    <t>첨단대로60번길R</t>
  </si>
  <si>
    <t>송도동217-2</t>
  </si>
  <si>
    <t>첨단대로60번길L</t>
  </si>
  <si>
    <t>송도동207-1</t>
  </si>
  <si>
    <t>첨단대로124번길R</t>
  </si>
  <si>
    <t>송도동209-2</t>
  </si>
  <si>
    <t>송도동213-1</t>
  </si>
  <si>
    <t>첨단대로124번길L</t>
  </si>
  <si>
    <t>송도동211-1</t>
  </si>
  <si>
    <t>송도동219-1</t>
  </si>
  <si>
    <t>송도동211-3</t>
  </si>
  <si>
    <t>송도동212-3</t>
  </si>
  <si>
    <t>송도동213-3</t>
  </si>
  <si>
    <t>스트리트몰R</t>
  </si>
  <si>
    <t>스트리트몰L</t>
  </si>
  <si>
    <t>남측유수지R</t>
  </si>
  <si>
    <t>송도동13-8</t>
  </si>
  <si>
    <t>송도동13-24</t>
  </si>
  <si>
    <t>남측유수지L</t>
  </si>
  <si>
    <t>월미로1</t>
  </si>
  <si>
    <t>우회고가
사거리</t>
  </si>
  <si>
    <t>8부두 앞</t>
  </si>
  <si>
    <t>겸용도로
(분리형)</t>
  </si>
  <si>
    <t>도로측</t>
  </si>
  <si>
    <t>월미도입구
삼거리</t>
  </si>
  <si>
    <t>월미로3</t>
  </si>
  <si>
    <t>인항철골</t>
  </si>
  <si>
    <t>월미공원역</t>
  </si>
  <si>
    <t>월미로4</t>
  </si>
  <si>
    <t>월미공원
정문</t>
  </si>
  <si>
    <t>갑문 입구</t>
  </si>
  <si>
    <t>○</t>
  </si>
  <si>
    <t>겸용도로
(비분리형)</t>
  </si>
  <si>
    <t>월미로5</t>
  </si>
  <si>
    <t>갑문입구</t>
  </si>
  <si>
    <t>문타운입구</t>
  </si>
  <si>
    <t>내측</t>
  </si>
  <si>
    <t>월미로6</t>
  </si>
  <si>
    <t>월미도
문타운</t>
  </si>
  <si>
    <t>월미로
260번길</t>
  </si>
  <si>
    <t>월미로7</t>
  </si>
  <si>
    <t>월미로
266번길</t>
  </si>
  <si>
    <t>월미공원
후문</t>
  </si>
  <si>
    <t>판단불가</t>
  </si>
  <si>
    <t>월미로8R</t>
  </si>
  <si>
    <t>월미로
189번길</t>
  </si>
  <si>
    <t>월미로8L</t>
  </si>
  <si>
    <t>축항대로1</t>
  </si>
  <si>
    <t>라이프아파트 정문</t>
  </si>
  <si>
    <t>연안부두로
75번길</t>
  </si>
  <si>
    <t>축항대로2L</t>
  </si>
  <si>
    <t>연안부두로
33번길</t>
  </si>
  <si>
    <t>축항대로2R</t>
  </si>
  <si>
    <t>연안부두로1</t>
  </si>
  <si>
    <t>어시장
사거리</t>
  </si>
  <si>
    <t>축항대로3
(86번길)</t>
  </si>
  <si>
    <t>축항대로4</t>
  </si>
  <si>
    <t>축항대로
118번길</t>
  </si>
  <si>
    <t>축항대로5</t>
  </si>
  <si>
    <t>연안사거리</t>
  </si>
  <si>
    <t>GS CJ대한통운
항만주유소</t>
  </si>
  <si>
    <t>축항대로6R</t>
  </si>
  <si>
    <t>축항대로 81-1</t>
  </si>
  <si>
    <t>서해대로 
293번길</t>
  </si>
  <si>
    <t>축항대로6L</t>
  </si>
  <si>
    <t>축항대로7R</t>
  </si>
  <si>
    <t>제2경인고속도로 시점</t>
  </si>
  <si>
    <t>서해사거리</t>
  </si>
  <si>
    <t>축항대로7L</t>
  </si>
  <si>
    <t>축항대로8R</t>
  </si>
  <si>
    <t>축항대로8L</t>
  </si>
  <si>
    <t>축항대로9R</t>
  </si>
  <si>
    <t>SK남항
주유소</t>
  </si>
  <si>
    <t>축항대로
165번길</t>
  </si>
  <si>
    <t>축항대로9L</t>
  </si>
  <si>
    <t>SK남항주유소</t>
  </si>
  <si>
    <t>축항대로10R</t>
  </si>
  <si>
    <t>축항대로
117번길</t>
  </si>
  <si>
    <t>축항대로10L</t>
  </si>
  <si>
    <t>갯골수로1</t>
  </si>
  <si>
    <t>인천환경공단
남항사업소</t>
  </si>
  <si>
    <t>갯골수로2</t>
  </si>
  <si>
    <t>서해대로1R</t>
  </si>
  <si>
    <t>옹암사거리</t>
  </si>
  <si>
    <t>신흥동3가
58-6</t>
  </si>
  <si>
    <t>서해대로1L</t>
  </si>
  <si>
    <t>축항대로11R</t>
  </si>
  <si>
    <t>서해대로 
94번길</t>
  </si>
  <si>
    <t>중구문화회관</t>
  </si>
  <si>
    <t>축항대로11L</t>
  </si>
  <si>
    <t>서해대로2R</t>
  </si>
  <si>
    <t>신흥동3가 56</t>
  </si>
  <si>
    <t>서해대로2L</t>
  </si>
  <si>
    <t>서해대로3</t>
  </si>
  <si>
    <t>롯데마트
사거리</t>
  </si>
  <si>
    <t>항운아파트 정문</t>
  </si>
  <si>
    <t>서해대로4R</t>
  </si>
  <si>
    <t>신흥사거리</t>
  </si>
  <si>
    <t>율목동주민센터 맞은편</t>
  </si>
  <si>
    <t>서해대로5R</t>
  </si>
  <si>
    <t>유동삼거리</t>
  </si>
  <si>
    <t>서해대로4L</t>
  </si>
  <si>
    <t>인중로1R</t>
  </si>
  <si>
    <t>s-oil항구 
주유소</t>
  </si>
  <si>
    <t>송현사거리</t>
  </si>
  <si>
    <t>인중로1L</t>
  </si>
  <si>
    <t>새천년로</t>
  </si>
  <si>
    <t>명보그린빌</t>
  </si>
  <si>
    <t>제중종합
한의원</t>
  </si>
  <si>
    <t>인중로2</t>
  </si>
  <si>
    <t>송림고가교</t>
  </si>
  <si>
    <t>송현
할인마트</t>
  </si>
  <si>
    <t>염전로40번길</t>
  </si>
  <si>
    <t>인천백병원</t>
  </si>
  <si>
    <t>송림체육관</t>
  </si>
  <si>
    <t>중봉대로</t>
  </si>
  <si>
    <t>경기실업</t>
  </si>
  <si>
    <t>글로비스
인천영업소</t>
  </si>
  <si>
    <t>매소홀로1R</t>
  </si>
  <si>
    <t>두산위브
아파트</t>
  </si>
  <si>
    <t>매소홀로2R</t>
  </si>
  <si>
    <t>문학경기장</t>
  </si>
  <si>
    <t>선학동
28-1</t>
  </si>
  <si>
    <t>매소홀로1L</t>
  </si>
  <si>
    <t>무형문화제
전수교육관</t>
  </si>
  <si>
    <t>관교동
549-13</t>
  </si>
  <si>
    <t>인하로1R</t>
  </si>
  <si>
    <t>인하로
134번길 3</t>
  </si>
  <si>
    <t>제운사거리</t>
  </si>
  <si>
    <t>인하로2R</t>
  </si>
  <si>
    <t>인하로
398</t>
  </si>
  <si>
    <t>관교
초등학교</t>
  </si>
  <si>
    <t>중앙</t>
  </si>
  <si>
    <t>인하로1L</t>
  </si>
  <si>
    <t>신라
아파트</t>
  </si>
  <si>
    <t>승학
사거리</t>
  </si>
  <si>
    <t>인주대로1R</t>
  </si>
  <si>
    <t>독정이
삼거리</t>
  </si>
  <si>
    <t>인주대로
174</t>
  </si>
  <si>
    <t>인주대로1L</t>
  </si>
  <si>
    <t>수봉남로1</t>
  </si>
  <si>
    <t>인주대로2L</t>
  </si>
  <si>
    <t>인주대로
237번길 2</t>
  </si>
  <si>
    <t>용일
사거리</t>
  </si>
  <si>
    <t>장천로1R</t>
  </si>
  <si>
    <t>장천로
14번길 3</t>
  </si>
  <si>
    <t>숭의
오거리</t>
  </si>
  <si>
    <t>장천로1L</t>
  </si>
  <si>
    <t>장천
사거리</t>
  </si>
  <si>
    <t>장천로91</t>
  </si>
  <si>
    <t>경인로1R</t>
  </si>
  <si>
    <t>경인로
336</t>
  </si>
  <si>
    <t>옛시민회관
사거리</t>
  </si>
  <si>
    <t>경인로1L</t>
  </si>
  <si>
    <t>도화1동
주민센터</t>
  </si>
  <si>
    <t>경인로 
339</t>
  </si>
  <si>
    <t>석정로1R</t>
  </si>
  <si>
    <t>숭의시장
사거리</t>
  </si>
  <si>
    <t>석정로
124</t>
  </si>
  <si>
    <t>석정로2R</t>
  </si>
  <si>
    <t>도화오거리</t>
  </si>
  <si>
    <t>석정로
300</t>
  </si>
  <si>
    <t>석정로3R</t>
  </si>
  <si>
    <t>석정로
348</t>
  </si>
  <si>
    <t>석정로
440</t>
  </si>
  <si>
    <t>석정로1L</t>
  </si>
  <si>
    <t>인천축구
전용경기장</t>
  </si>
  <si>
    <t>석정로2L</t>
  </si>
  <si>
    <t>석정로
113</t>
  </si>
  <si>
    <t>석정로3L</t>
  </si>
  <si>
    <t>선인재단
정문</t>
  </si>
  <si>
    <t>재물포
북부역입구</t>
  </si>
  <si>
    <t>송림로1R</t>
  </si>
  <si>
    <t>도화신동아
파밀리에</t>
  </si>
  <si>
    <t>송림로1L</t>
  </si>
  <si>
    <t>송림로
203</t>
  </si>
  <si>
    <t>하늘꿈교회</t>
  </si>
  <si>
    <t>주안로1</t>
  </si>
  <si>
    <t>경인로
265번길 43</t>
  </si>
  <si>
    <t>한나루로1R</t>
  </si>
  <si>
    <t>제일시장
사거리</t>
  </si>
  <si>
    <t>한나루로
569</t>
  </si>
  <si>
    <t>한나루로1L</t>
  </si>
  <si>
    <t>재넘이길 6</t>
  </si>
  <si>
    <t>한나루로
521</t>
  </si>
  <si>
    <t>한나루로2L</t>
  </si>
  <si>
    <t>미추홀대로1R</t>
  </si>
  <si>
    <t>미추홀대로
614번길 3</t>
  </si>
  <si>
    <t>미추홀대로
662</t>
  </si>
  <si>
    <t>미추홀대로1L</t>
  </si>
  <si>
    <t>미추홀대로
669</t>
  </si>
  <si>
    <t>신기사거리</t>
  </si>
  <si>
    <t>경원대로R</t>
  </si>
  <si>
    <t>경원대로
654</t>
  </si>
  <si>
    <t>주승로
180</t>
  </si>
  <si>
    <t>경원대로1L</t>
  </si>
  <si>
    <t>관교여자
중학교</t>
  </si>
  <si>
    <t>승기사거리</t>
  </si>
  <si>
    <t>문학경기장
사거리</t>
  </si>
  <si>
    <t>박태환
수영장</t>
  </si>
  <si>
    <t>예술로L</t>
  </si>
  <si>
    <t>종합터미널입구</t>
  </si>
  <si>
    <t>터미널
사거리</t>
  </si>
  <si>
    <t>수봉로R</t>
  </si>
  <si>
    <t>수봉로
19-1</t>
  </si>
  <si>
    <t>수봉로 7</t>
  </si>
  <si>
    <t>석정로
49번길R</t>
  </si>
  <si>
    <t>샛골로R</t>
  </si>
  <si>
    <t>독배로R</t>
  </si>
  <si>
    <t>경인북길 1</t>
  </si>
  <si>
    <t>용현
사거리</t>
  </si>
  <si>
    <t>매소홀로
309번길 R</t>
  </si>
  <si>
    <t>엑슬루타워
103동</t>
  </si>
  <si>
    <t>엑슬루타워
101동</t>
  </si>
  <si>
    <t>아암로R</t>
  </si>
  <si>
    <t>경인방송</t>
  </si>
  <si>
    <t>제2경인
시점</t>
  </si>
  <si>
    <t>매소홀로
290번길 R</t>
  </si>
  <si>
    <t>매소홀로
290번길 L</t>
  </si>
  <si>
    <t>남부경찰서</t>
  </si>
  <si>
    <t>매소홀로
290번길 8</t>
  </si>
  <si>
    <t>숙골로L</t>
  </si>
  <si>
    <t>인천대
삼거리</t>
  </si>
  <si>
    <t>도화동
37-20</t>
  </si>
  <si>
    <t>자전거도로 실태조사 총괄표</t>
    <phoneticPr fontId="4" type="noConversion"/>
  </si>
  <si>
    <t>1.기본사항</t>
    <phoneticPr fontId="19" type="noConversion"/>
  </si>
  <si>
    <t>2.조사대상 자전거도로 현황</t>
    <phoneticPr fontId="19" type="noConversion"/>
  </si>
  <si>
    <t>3.판단</t>
    <phoneticPr fontId="19" type="noConversion"/>
  </si>
  <si>
    <t>4. 자전거도로 연장</t>
    <phoneticPr fontId="19" type="noConversion"/>
  </si>
  <si>
    <t>No</t>
    <phoneticPr fontId="19" type="noConversion"/>
  </si>
  <si>
    <t>시도</t>
    <phoneticPr fontId="19" type="noConversion"/>
  </si>
  <si>
    <t>자치구</t>
    <phoneticPr fontId="19" type="noConversion"/>
  </si>
  <si>
    <t>일련번호</t>
    <phoneticPr fontId="19" type="noConversion"/>
  </si>
  <si>
    <t>노선명</t>
    <phoneticPr fontId="19" type="noConversion"/>
  </si>
  <si>
    <t>기점</t>
    <phoneticPr fontId="19" type="noConversion"/>
  </si>
  <si>
    <t>종점</t>
    <phoneticPr fontId="19" type="noConversion"/>
  </si>
  <si>
    <t>도로
연계성</t>
    <phoneticPr fontId="19" type="noConversion"/>
  </si>
  <si>
    <t>자전거도로
종류</t>
    <phoneticPr fontId="19" type="noConversion"/>
  </si>
  <si>
    <t>총연장
(km) /0.00</t>
    <phoneticPr fontId="19" type="noConversion"/>
  </si>
  <si>
    <t>개선
필요여부</t>
    <phoneticPr fontId="19" type="noConversion"/>
  </si>
  <si>
    <t>자전거
도로
위치</t>
    <phoneticPr fontId="19" type="noConversion"/>
  </si>
  <si>
    <t>비고
및
점검</t>
    <phoneticPr fontId="19" type="noConversion"/>
  </si>
  <si>
    <t>자전거도로 연장(km) /.00</t>
    <phoneticPr fontId="19" type="noConversion"/>
  </si>
  <si>
    <t>자전거보행자겸용도로</t>
    <phoneticPr fontId="19" type="noConversion"/>
  </si>
  <si>
    <t>총연장(km) /0.00</t>
    <phoneticPr fontId="19" type="noConversion"/>
  </si>
  <si>
    <t>전용도로</t>
    <phoneticPr fontId="19" type="noConversion"/>
  </si>
  <si>
    <t>전용차로</t>
    <phoneticPr fontId="19" type="noConversion"/>
  </si>
  <si>
    <t>우선도로</t>
    <phoneticPr fontId="19" type="noConversion"/>
  </si>
  <si>
    <t>분리형</t>
    <phoneticPr fontId="19" type="noConversion"/>
  </si>
  <si>
    <t>비분리형</t>
    <phoneticPr fontId="19" type="noConversion"/>
  </si>
  <si>
    <t>소계</t>
    <phoneticPr fontId="19" type="noConversion"/>
  </si>
  <si>
    <t>겸용도로
(분리형)</t>
    <phoneticPr fontId="19" type="noConversion"/>
  </si>
  <si>
    <t>겸용도로
(비분리형)</t>
    <phoneticPr fontId="19" type="noConversion"/>
  </si>
  <si>
    <t>비류대로1R</t>
  </si>
  <si>
    <t>송학둥지@</t>
  </si>
  <si>
    <t>청학사거리</t>
  </si>
  <si>
    <t>비류대로1L</t>
  </si>
  <si>
    <t>청학@ 맞은편</t>
  </si>
  <si>
    <t>비류대로2R</t>
  </si>
  <si>
    <t>수리봉사거리</t>
  </si>
  <si>
    <t>비류대로3R</t>
  </si>
  <si>
    <t>인천여자고등학교</t>
  </si>
  <si>
    <t>선학초교</t>
  </si>
  <si>
    <t>비류대로2L</t>
  </si>
  <si>
    <t>아암대로</t>
  </si>
  <si>
    <t>송도3교</t>
  </si>
  <si>
    <t>외암도사거리</t>
  </si>
  <si>
    <t>옥련로1R</t>
  </si>
  <si>
    <t>옥련사거리</t>
  </si>
  <si>
    <t>송도초교삼거리</t>
  </si>
  <si>
    <t>옥련로1L</t>
  </si>
  <si>
    <t>독배로1R</t>
  </si>
  <si>
    <t>함흥관</t>
  </si>
  <si>
    <t>독배로1L</t>
  </si>
  <si>
    <t>옥련여고</t>
  </si>
  <si>
    <t>옥골사거리</t>
  </si>
  <si>
    <t>독배로2L</t>
  </si>
  <si>
    <t>현대송도주유소</t>
  </si>
  <si>
    <t>백산2차@</t>
  </si>
  <si>
    <t>청학공고</t>
  </si>
  <si>
    <t>연수서해@</t>
  </si>
  <si>
    <t>벚꽃로1R</t>
  </si>
  <si>
    <t>원인재역삼거리</t>
  </si>
  <si>
    <t>연화사거리</t>
  </si>
  <si>
    <t>벚꽃로3R</t>
  </si>
  <si>
    <t>연수장례식장</t>
  </si>
  <si>
    <t>연수자동차공업사</t>
  </si>
  <si>
    <t>벚꽃로2R</t>
  </si>
  <si>
    <t>청능대로1R</t>
  </si>
  <si>
    <t>연수사거리</t>
  </si>
  <si>
    <t>기아모터스</t>
  </si>
  <si>
    <t>청능대로1L</t>
  </si>
  <si>
    <t>태평2차@</t>
  </si>
  <si>
    <t>앵고개로1R</t>
  </si>
  <si>
    <t>동춘역사거리</t>
  </si>
  <si>
    <t>앵고개로1L</t>
  </si>
  <si>
    <t>능허대로1R</t>
  </si>
  <si>
    <t>동막역사거리</t>
  </si>
  <si>
    <t>대건고등학교</t>
  </si>
  <si>
    <t>능허대로1L</t>
  </si>
  <si>
    <t>먼우금로1R</t>
  </si>
  <si>
    <t>구석말삼거리</t>
  </si>
  <si>
    <t>메가박스앞</t>
  </si>
  <si>
    <t>먼우금로1L</t>
  </si>
  <si>
    <t>원인재로1R</t>
  </si>
  <si>
    <t>서면초교사거리</t>
  </si>
  <si>
    <t>길마산사거리</t>
  </si>
  <si>
    <t>원인재로1L</t>
  </si>
  <si>
    <t>함박뫼로</t>
  </si>
  <si>
    <t>함박뫼사거리</t>
  </si>
  <si>
    <t>경원대로1R</t>
  </si>
  <si>
    <t>송도1교</t>
  </si>
  <si>
    <t>선학역사거리</t>
  </si>
  <si>
    <t>금호종합상가</t>
  </si>
  <si>
    <t>선학역1번출구</t>
  </si>
  <si>
    <t>선학동금호타운6동 뒤</t>
  </si>
  <si>
    <t>sk서해주유소</t>
  </si>
  <si>
    <t>온누리꽃농원</t>
  </si>
  <si>
    <t>선학동먹자골목입구</t>
  </si>
  <si>
    <t>경원대로4R</t>
  </si>
  <si>
    <t>선학동금호타운6동귀</t>
  </si>
  <si>
    <t>시정순대</t>
  </si>
  <si>
    <t>경원대로3L</t>
  </si>
  <si>
    <t>선학동먹자골목</t>
  </si>
  <si>
    <t>예술로1R</t>
  </si>
  <si>
    <t>문학경기장역</t>
  </si>
  <si>
    <t>예술로1L</t>
  </si>
  <si>
    <t>창덕궁</t>
  </si>
  <si>
    <t>매소홀로682번길</t>
  </si>
  <si>
    <t>교통공원사거리</t>
  </si>
  <si>
    <t>소래역남로 1R</t>
  </si>
  <si>
    <t>앵고개로</t>
  </si>
  <si>
    <t>소래역남로 1L</t>
  </si>
  <si>
    <t>아암대로1</t>
  </si>
  <si>
    <t>아암대로 1437번길</t>
  </si>
  <si>
    <t>아암2교</t>
  </si>
  <si>
    <t>아암대로2</t>
  </si>
  <si>
    <t>에코중앙로</t>
  </si>
  <si>
    <t>아암대로1437번길 1R</t>
  </si>
  <si>
    <t>아암대로1437번길 1L</t>
  </si>
  <si>
    <t>청능대로 남동대교 1R</t>
  </si>
  <si>
    <t>스퀘어어1</t>
  </si>
  <si>
    <t>청능대로</t>
  </si>
  <si>
    <t>청능대로 남동대교 1L</t>
  </si>
  <si>
    <t>청능대로 1R</t>
  </si>
  <si>
    <t>남동대교</t>
  </si>
  <si>
    <t>청능대로 484번길 4</t>
  </si>
  <si>
    <t>청능대로 2R</t>
  </si>
  <si>
    <t>소래로</t>
  </si>
  <si>
    <t>청능대로 2L</t>
  </si>
  <si>
    <t>소래역로 1R</t>
  </si>
  <si>
    <t>은봉로</t>
  </si>
  <si>
    <t>소래역로 1L</t>
  </si>
  <si>
    <t>포구로 1R</t>
  </si>
  <si>
    <t>남동구 논현동 600-9</t>
  </si>
  <si>
    <t>남동구 논현동 600-3</t>
  </si>
  <si>
    <t>포구로 1L</t>
  </si>
  <si>
    <t>남동구 논현동 602-1</t>
  </si>
  <si>
    <t>남동구 논현동 601-1</t>
  </si>
  <si>
    <t>앵고개로 1L</t>
  </si>
  <si>
    <t>연수교</t>
  </si>
  <si>
    <t>논고개길사거리</t>
  </si>
  <si>
    <t>앵고개로 2R</t>
  </si>
  <si>
    <t>앵고개로 716</t>
  </si>
  <si>
    <t>소래포구역</t>
  </si>
  <si>
    <t>앵고개로 2L</t>
  </si>
  <si>
    <t xml:space="preserve">앵고개로 717 </t>
  </si>
  <si>
    <t>앵고개로 3R</t>
  </si>
  <si>
    <t xml:space="preserve">남동구 앵고개로 928 </t>
  </si>
  <si>
    <t>장도로 26-1</t>
  </si>
  <si>
    <t>앵고개로 3L</t>
  </si>
  <si>
    <t>남동구 소래역동로 2-15</t>
  </si>
  <si>
    <t xml:space="preserve">남동구 논현동 674 </t>
  </si>
  <si>
    <t>매소홀로 1L</t>
  </si>
  <si>
    <t>서창동 611번지</t>
  </si>
  <si>
    <t>서창동 608번지</t>
  </si>
  <si>
    <t>매소홀로 2L</t>
  </si>
  <si>
    <t>매소홀로 1118</t>
  </si>
  <si>
    <t>매소홀로 1090</t>
  </si>
  <si>
    <t>매소홀로 3R</t>
  </si>
  <si>
    <t>남동중학교</t>
  </si>
  <si>
    <t>매소홀로 3L</t>
  </si>
  <si>
    <t>매소홀로 1040</t>
  </si>
  <si>
    <t>매소홀로 4R</t>
  </si>
  <si>
    <t>매소홀터털</t>
  </si>
  <si>
    <t>매소홀로 4L</t>
  </si>
  <si>
    <t>매소홀로 5R</t>
  </si>
  <si>
    <t>매소홀터널</t>
  </si>
  <si>
    <t>전재울사거리</t>
  </si>
  <si>
    <t>매소홀로 5L</t>
  </si>
  <si>
    <t>매소홀로 6R</t>
  </si>
  <si>
    <t>구월동 838-59</t>
  </si>
  <si>
    <t>구월동 838-65</t>
  </si>
  <si>
    <t>비류대로 1R</t>
  </si>
  <si>
    <t>남동대로</t>
  </si>
  <si>
    <t>호구포로</t>
  </si>
  <si>
    <t>비류대로 2R</t>
  </si>
  <si>
    <t>논현로 1R</t>
  </si>
  <si>
    <t>논현로 62</t>
  </si>
  <si>
    <t>논현로 158</t>
  </si>
  <si>
    <t>논현로 2R</t>
  </si>
  <si>
    <t>논고개로 136번길 5-7</t>
  </si>
  <si>
    <t>포구로</t>
  </si>
  <si>
    <t>함박뫼로 1R</t>
  </si>
  <si>
    <t>논곡중학교</t>
  </si>
  <si>
    <t>함박뫼로 2L</t>
  </si>
  <si>
    <t>정각로 1R</t>
  </si>
  <si>
    <t>정각로 2</t>
  </si>
  <si>
    <t>트리온시티</t>
  </si>
  <si>
    <t>인천교육청</t>
  </si>
  <si>
    <t>인천광역시청</t>
  </si>
  <si>
    <t>백범로 1R</t>
  </si>
  <si>
    <t>장수동 660-10</t>
  </si>
  <si>
    <t>만수주공사거리</t>
  </si>
  <si>
    <t>백범로 1L</t>
  </si>
  <si>
    <t>백범로 67</t>
  </si>
  <si>
    <t>장수동 695-4</t>
  </si>
  <si>
    <t>간석사거리</t>
  </si>
  <si>
    <t>백범로 2L</t>
  </si>
  <si>
    <t>백범로 278</t>
  </si>
  <si>
    <t>백범로 304</t>
  </si>
  <si>
    <t>백범로400</t>
  </si>
  <si>
    <t>백범로 422번길 6</t>
  </si>
  <si>
    <t>백범로 4L</t>
  </si>
  <si>
    <t xml:space="preserve">백범로 455 </t>
  </si>
  <si>
    <t>백범로 441</t>
  </si>
  <si>
    <t>문화로 1R</t>
  </si>
  <si>
    <t>문화로 159</t>
  </si>
  <si>
    <t>올림픽공원사거리</t>
  </si>
  <si>
    <t>문화로 1L</t>
  </si>
  <si>
    <t>대우제사거리</t>
  </si>
  <si>
    <t>문화로 2R</t>
  </si>
  <si>
    <t>문화로 119-1</t>
  </si>
  <si>
    <t>문화로 115번길 2</t>
  </si>
  <si>
    <t>문화로 2L</t>
  </si>
  <si>
    <t>중앙공원사거리</t>
  </si>
  <si>
    <t>경인로 1L</t>
  </si>
  <si>
    <t>간석동 풍림@ 107동</t>
  </si>
  <si>
    <t>주안로 270</t>
  </si>
  <si>
    <t>경인로 2R</t>
  </si>
  <si>
    <t>경인로 582</t>
  </si>
  <si>
    <t>경인로 620-1</t>
  </si>
  <si>
    <t>경인로 2L</t>
  </si>
  <si>
    <t>경인로 583</t>
  </si>
  <si>
    <t>경인로 607</t>
  </si>
  <si>
    <t>경인로 3R</t>
  </si>
  <si>
    <t>인천메트로</t>
  </si>
  <si>
    <t>경인로 752</t>
  </si>
  <si>
    <t>인주대로 1R</t>
  </si>
  <si>
    <t>인주대로 554</t>
  </si>
  <si>
    <t>인주대로 1L</t>
  </si>
  <si>
    <t>인주대로 551</t>
  </si>
  <si>
    <t>문예회관사거리</t>
  </si>
  <si>
    <t>인주대로 2L</t>
  </si>
  <si>
    <t>인주대로 3R</t>
  </si>
  <si>
    <t>인주대로 580</t>
  </si>
  <si>
    <t>인주대로 630</t>
  </si>
  <si>
    <t>인주대로 3L</t>
  </si>
  <si>
    <t>인주대로 585</t>
  </si>
  <si>
    <t>인주대로 629</t>
  </si>
  <si>
    <t>인주대로 4R</t>
  </si>
  <si>
    <t>길병원사거리</t>
  </si>
  <si>
    <t>관문교사거리</t>
  </si>
  <si>
    <t>인주대로 4L</t>
  </si>
  <si>
    <t>인주대로 5R</t>
  </si>
  <si>
    <t>인주대로 1014</t>
  </si>
  <si>
    <t>치아고개 삼거리</t>
  </si>
  <si>
    <t>수인로 1R</t>
  </si>
  <si>
    <t>장수동 488-9</t>
  </si>
  <si>
    <t>수인로 1L</t>
  </si>
  <si>
    <t>수인로 3722</t>
  </si>
  <si>
    <t>수인로 2R</t>
  </si>
  <si>
    <t>치아고개삼거리</t>
  </si>
  <si>
    <t>수인로 3539</t>
  </si>
  <si>
    <t>수인로 2L</t>
  </si>
  <si>
    <t>수인로 3580</t>
  </si>
  <si>
    <t>만의골로 1R</t>
  </si>
  <si>
    <t>만의골로 10</t>
  </si>
  <si>
    <t>만의골로 168</t>
  </si>
  <si>
    <t>장수천</t>
  </si>
  <si>
    <t>장수로 42</t>
  </si>
  <si>
    <t>논현고잔로 1R</t>
  </si>
  <si>
    <t>논현고잔로 2R</t>
  </si>
  <si>
    <t>논현고잔로 1L</t>
  </si>
  <si>
    <t>논현고잔로 2L</t>
  </si>
  <si>
    <t>예술로 1R</t>
  </si>
  <si>
    <t>인하로</t>
  </si>
  <si>
    <t>인주대로</t>
  </si>
  <si>
    <t>예술로 2R</t>
  </si>
  <si>
    <t>구월로</t>
  </si>
  <si>
    <t>백범로</t>
  </si>
  <si>
    <t>예술로 1L</t>
  </si>
  <si>
    <t>정각로</t>
  </si>
  <si>
    <t>논고개로1R</t>
  </si>
  <si>
    <t>논고개로2R</t>
  </si>
  <si>
    <t>앵고개로847번길</t>
  </si>
  <si>
    <t>논고개로3R</t>
  </si>
  <si>
    <t>오봉로</t>
  </si>
  <si>
    <t>논고개로4R</t>
  </si>
  <si>
    <t>비류대로</t>
  </si>
  <si>
    <t>논고개로1L</t>
  </si>
  <si>
    <t>도림로 49번길</t>
  </si>
  <si>
    <t>논고개로2L</t>
  </si>
  <si>
    <t>논고개로3L</t>
  </si>
  <si>
    <t>구월남로1R</t>
  </si>
  <si>
    <t>소래로1R</t>
  </si>
  <si>
    <t>논현동 73번지</t>
  </si>
  <si>
    <t>남촌도림동54번지</t>
  </si>
  <si>
    <t>소래로2R</t>
  </si>
  <si>
    <t>소래로3R</t>
  </si>
  <si>
    <t>소래로1L</t>
  </si>
  <si>
    <t>인주대로820번길</t>
  </si>
  <si>
    <t>호구포로1R</t>
  </si>
  <si>
    <t>호구포로2R</t>
  </si>
  <si>
    <t>성마달로</t>
  </si>
  <si>
    <t>호구포로3R</t>
  </si>
  <si>
    <t>구월남로</t>
  </si>
  <si>
    <t>호구포로1L</t>
  </si>
  <si>
    <t>호구포로2L</t>
  </si>
  <si>
    <t>호구포로3L</t>
  </si>
  <si>
    <t>은청로1R</t>
  </si>
  <si>
    <t>남동서로</t>
  </si>
  <si>
    <t>은청로2R</t>
  </si>
  <si>
    <t>승기천로</t>
  </si>
  <si>
    <t>미래로1R</t>
  </si>
  <si>
    <t>미래로1L</t>
  </si>
  <si>
    <t>고잔동 
625</t>
  </si>
  <si>
    <t>고잔동
625</t>
  </si>
  <si>
    <t>논곡로</t>
  </si>
  <si>
    <t>남동대로360번길119</t>
  </si>
  <si>
    <t>남촌동 644</t>
  </si>
  <si>
    <t>독곡로</t>
  </si>
  <si>
    <t>독곡로30</t>
  </si>
  <si>
    <t>매소홀로
1118</t>
  </si>
  <si>
    <t>구월로1R</t>
  </si>
  <si>
    <t>구월로357</t>
  </si>
  <si>
    <t>구월로317</t>
  </si>
  <si>
    <t>구월로1L</t>
  </si>
  <si>
    <t>모래마을
사거리</t>
  </si>
  <si>
    <t>구월힐스테이1407동앞</t>
  </si>
  <si>
    <t>남동대로1R</t>
  </si>
  <si>
    <t>남동대로663</t>
  </si>
  <si>
    <t>매소홀로749</t>
  </si>
  <si>
    <t>남동대로2R</t>
  </si>
  <si>
    <t>남동대로629</t>
  </si>
  <si>
    <t>남동대로465</t>
  </si>
  <si>
    <t>남동대로3R</t>
  </si>
  <si>
    <t>남동공단
입구 사거리</t>
  </si>
  <si>
    <t>남동대로4R</t>
  </si>
  <si>
    <t xml:space="preserve"> 공단입구
사거리</t>
  </si>
  <si>
    <t>남동대로413</t>
  </si>
  <si>
    <t>남동대로5R</t>
  </si>
  <si>
    <t>남동대로403</t>
  </si>
  <si>
    <t>시리골
사거리</t>
  </si>
  <si>
    <t>남동대로6R</t>
  </si>
  <si>
    <t>사리골
사거리</t>
  </si>
  <si>
    <t>남동대로83</t>
  </si>
  <si>
    <t>남동대로7R</t>
  </si>
  <si>
    <t>간석오고리</t>
  </si>
  <si>
    <t>남동대로880</t>
  </si>
  <si>
    <t>남동대로8R</t>
  </si>
  <si>
    <t>길병원
사거리</t>
  </si>
  <si>
    <t>인하로537</t>
  </si>
  <si>
    <t>남동대로1L</t>
  </si>
  <si>
    <t>힐스테이트
1212동앞</t>
  </si>
  <si>
    <t>남동대로2L</t>
  </si>
  <si>
    <t>남동대로682</t>
  </si>
  <si>
    <t>남동대로3L</t>
  </si>
  <si>
    <t>남동경찰서
사거리</t>
  </si>
  <si>
    <t>전재울
사거리</t>
  </si>
  <si>
    <t>남동대로4L</t>
  </si>
  <si>
    <t>남촌동505</t>
  </si>
  <si>
    <t>남동대로5L</t>
  </si>
  <si>
    <t>남동대로478</t>
  </si>
  <si>
    <t>남동공단
입구사거리</t>
  </si>
  <si>
    <t>남동대로6L</t>
  </si>
  <si>
    <t>남동대로410번길7</t>
  </si>
  <si>
    <t>남동대로7L</t>
  </si>
  <si>
    <t>남동대로
410변길7</t>
  </si>
  <si>
    <t>남동대로
216</t>
  </si>
  <si>
    <t>남동대로8L</t>
  </si>
  <si>
    <t>남동대로216</t>
  </si>
  <si>
    <t>고잔동714</t>
  </si>
  <si>
    <t>1-1</t>
  </si>
  <si>
    <t>굴포로R-1</t>
  </si>
  <si>
    <t>체육관로
교차점</t>
  </si>
  <si>
    <t>갈삼사거리</t>
  </si>
  <si>
    <t>1-2</t>
  </si>
  <si>
    <t>굴포로R-2</t>
  </si>
  <si>
    <t>부평공고
사거리</t>
  </si>
  <si>
    <t>2-1</t>
  </si>
  <si>
    <t>굴포로L</t>
  </si>
  <si>
    <t>한국지엠
삼거리</t>
  </si>
  <si>
    <t>3-1</t>
  </si>
  <si>
    <t>경원대로L-1</t>
  </si>
  <si>
    <t>백범로교차점
(십정사거리)</t>
  </si>
  <si>
    <t>열우물로교차점
(열우물사거리)</t>
  </si>
  <si>
    <t>3-2</t>
  </si>
  <si>
    <t>경원대로L-2</t>
  </si>
  <si>
    <t>상정중학교</t>
  </si>
  <si>
    <t>3-3</t>
  </si>
  <si>
    <t>경원대로L-3</t>
  </si>
  <si>
    <t>상정고등학교</t>
  </si>
  <si>
    <t>3-4</t>
  </si>
  <si>
    <t>경원대로L-4</t>
  </si>
  <si>
    <t>십정119안전센터</t>
  </si>
  <si>
    <t>3-5</t>
  </si>
  <si>
    <t>경원대로L-5</t>
  </si>
  <si>
    <t>함봉로교차점</t>
  </si>
  <si>
    <t>3-6</t>
  </si>
  <si>
    <t>경원대로L-6</t>
  </si>
  <si>
    <t>부평도서관</t>
  </si>
  <si>
    <t>3-7</t>
  </si>
  <si>
    <t>경원대로L-7</t>
  </si>
  <si>
    <t>부평서여중</t>
  </si>
  <si>
    <t>3-8</t>
  </si>
  <si>
    <t>경원대로L-8</t>
  </si>
  <si>
    <t>신촌사거리</t>
  </si>
  <si>
    <t>3-9</t>
  </si>
  <si>
    <t>경원대로L-9</t>
  </si>
  <si>
    <t>마장로교차점</t>
  </si>
  <si>
    <t>현대아파트1단지111동앞</t>
  </si>
  <si>
    <t>3-10</t>
  </si>
  <si>
    <t>경원대로L-10</t>
  </si>
  <si>
    <t>2001부평아울렛</t>
  </si>
  <si>
    <t>4-1</t>
  </si>
  <si>
    <t>경원대로R-1</t>
  </si>
  <si>
    <t>선린감리교회</t>
  </si>
  <si>
    <t>4-2</t>
  </si>
  <si>
    <t>경원대로R-2</t>
  </si>
  <si>
    <t>백영아파트입구</t>
  </si>
  <si>
    <t>4-3</t>
  </si>
  <si>
    <t>경원대로R-3</t>
  </si>
  <si>
    <t>경원대로1110번길 교차점</t>
  </si>
  <si>
    <t>4-4</t>
  </si>
  <si>
    <t>경원대로R-4</t>
  </si>
  <si>
    <t>상정로교차점</t>
  </si>
  <si>
    <t>4-5</t>
  </si>
  <si>
    <t>경원대로R-5</t>
  </si>
  <si>
    <t>경원대로1130번길 교차점</t>
  </si>
  <si>
    <t>4-6</t>
  </si>
  <si>
    <t>경원대로R-6</t>
  </si>
  <si>
    <t>아트센터로교차점</t>
  </si>
  <si>
    <t>4-7</t>
  </si>
  <si>
    <t>경원대로R-7</t>
  </si>
  <si>
    <t>4-8</t>
  </si>
  <si>
    <t>경원대로R-9</t>
  </si>
  <si>
    <t>부평공원로교차점</t>
  </si>
  <si>
    <t>부영로교차점</t>
  </si>
  <si>
    <t>4-9</t>
  </si>
  <si>
    <t>경원대로R-10</t>
  </si>
  <si>
    <t>두산위브아파트</t>
  </si>
  <si>
    <t>5-1</t>
  </si>
  <si>
    <t>경인로L-1</t>
  </si>
  <si>
    <t>경인로667번길</t>
  </si>
  <si>
    <t>동암산로 교차점</t>
  </si>
  <si>
    <t>5-2</t>
  </si>
  <si>
    <t>경인로L-2</t>
  </si>
  <si>
    <t>경인로769번</t>
  </si>
  <si>
    <t>경인로859번</t>
  </si>
  <si>
    <t>5-3</t>
  </si>
  <si>
    <t>경인로L-3</t>
  </si>
  <si>
    <t>경인로869번</t>
  </si>
  <si>
    <t>경인로879번</t>
  </si>
  <si>
    <t>5-4</t>
  </si>
  <si>
    <t>경인로L-4</t>
  </si>
  <si>
    <t>경인로887번</t>
  </si>
  <si>
    <t>동소정사거리
(장제로27번)</t>
  </si>
  <si>
    <t>6</t>
  </si>
  <si>
    <t>경인로R</t>
  </si>
  <si>
    <t>부평사거리</t>
  </si>
  <si>
    <t>동수역2번출구</t>
  </si>
  <si>
    <t>7-1</t>
  </si>
  <si>
    <t>길주로R-1</t>
  </si>
  <si>
    <t>백마장사거리</t>
  </si>
  <si>
    <t>원길로교차점</t>
  </si>
  <si>
    <t>7-2</t>
  </si>
  <si>
    <t>길주로R-2</t>
  </si>
  <si>
    <t>부평구청사거리</t>
  </si>
  <si>
    <t>7-3</t>
  </si>
  <si>
    <t>길주로R-3</t>
  </si>
  <si>
    <t>신복사거리</t>
  </si>
  <si>
    <t>7-4</t>
  </si>
  <si>
    <t>길주로R-4</t>
  </si>
  <si>
    <t>충선로교차점</t>
  </si>
  <si>
    <t>7-5</t>
  </si>
  <si>
    <t>길주로R-5</t>
  </si>
  <si>
    <t>삼산체육관사거리</t>
  </si>
  <si>
    <t>8-1</t>
  </si>
  <si>
    <t>길주로L-1</t>
  </si>
  <si>
    <t>8-2</t>
  </si>
  <si>
    <t>길주로L-2</t>
  </si>
  <si>
    <t>8-3</t>
  </si>
  <si>
    <t>길주로L-3</t>
  </si>
  <si>
    <t>8-4</t>
  </si>
  <si>
    <t>길주로L-4</t>
  </si>
  <si>
    <t>9-1</t>
  </si>
  <si>
    <t>신트리로</t>
  </si>
  <si>
    <t>부평구청</t>
  </si>
  <si>
    <t>주부토로교차점</t>
  </si>
  <si>
    <t>9-2</t>
  </si>
  <si>
    <t>신트리로63번</t>
  </si>
  <si>
    <t>주부토로L</t>
  </si>
  <si>
    <t>신트리공원사거리</t>
  </si>
  <si>
    <t>갈산동 대동@출입구</t>
  </si>
  <si>
    <t>주부토로R</t>
  </si>
  <si>
    <t>부평공고 출입구</t>
  </si>
  <si>
    <t>수변로</t>
  </si>
  <si>
    <t>삼산삼거리</t>
  </si>
  <si>
    <t>삼산
체육관역</t>
  </si>
  <si>
    <t>13-1</t>
  </si>
  <si>
    <t>체육관로L-1</t>
  </si>
  <si>
    <t>평천로교차점</t>
  </si>
  <si>
    <t>진산고사거리</t>
  </si>
  <si>
    <t>13-2</t>
  </si>
  <si>
    <t>체육관로L-2</t>
  </si>
  <si>
    <t>수변로교차점</t>
  </si>
  <si>
    <t>체육관로R</t>
  </si>
  <si>
    <t>충선로</t>
  </si>
  <si>
    <t>평천로
교차점</t>
  </si>
  <si>
    <t>길주로
교차점</t>
  </si>
  <si>
    <t>16-1</t>
  </si>
  <si>
    <t>마장로L-1</t>
  </si>
  <si>
    <t>웑적사거리</t>
  </si>
  <si>
    <t>마장로175
(은광교회)</t>
  </si>
  <si>
    <t>16-2</t>
  </si>
  <si>
    <t>마장로L-2</t>
  </si>
  <si>
    <t>마장로165
(산곡예일교회)</t>
  </si>
  <si>
    <t>마장로155</t>
  </si>
  <si>
    <t>16-3</t>
  </si>
  <si>
    <t>마장로L-3</t>
  </si>
  <si>
    <t>마장로153
(교촌치킨)</t>
  </si>
  <si>
    <t>현대아파트 
출입구</t>
  </si>
  <si>
    <t>16-4</t>
  </si>
  <si>
    <t>마장로L-4</t>
  </si>
  <si>
    <t>현대아파트
출입구</t>
  </si>
  <si>
    <t>화랑로4
(에이빌딩)</t>
  </si>
  <si>
    <t>16-5</t>
  </si>
  <si>
    <t>마장로L-5</t>
  </si>
  <si>
    <t>이규보로143
(굿모닝마트)</t>
  </si>
  <si>
    <t>16-6</t>
  </si>
  <si>
    <t>마장로L-6</t>
  </si>
  <si>
    <t>백운고가 상부L</t>
  </si>
  <si>
    <t>부평대주파크빌 출입구</t>
  </si>
  <si>
    <t>17-1</t>
  </si>
  <si>
    <t>마장로R-1</t>
  </si>
  <si>
    <t>마장로50
(인천관광호텔)</t>
  </si>
  <si>
    <t>백운고가상부R</t>
  </si>
  <si>
    <t>17-2</t>
  </si>
  <si>
    <t>마장로R-2</t>
  </si>
  <si>
    <t>신촌로7번길8</t>
  </si>
  <si>
    <t>17-3</t>
  </si>
  <si>
    <t>마장로R-3</t>
  </si>
  <si>
    <t>현대A.1단지입구</t>
  </si>
  <si>
    <t>17-4</t>
  </si>
  <si>
    <t>마장로R-4</t>
  </si>
  <si>
    <t>현대오일뱅크주유소</t>
  </si>
  <si>
    <t>화랑북로교차점</t>
  </si>
  <si>
    <t>17-5</t>
  </si>
  <si>
    <t>마장로R-5</t>
  </si>
  <si>
    <t>마장로220번길
교차점</t>
  </si>
  <si>
    <t>마장로242번길
교차점</t>
  </si>
  <si>
    <t>17-6</t>
  </si>
  <si>
    <t>마장로R-6</t>
  </si>
  <si>
    <t>마장로272번길
교차점</t>
  </si>
  <si>
    <t>원적사거리</t>
  </si>
  <si>
    <t>17-7</t>
  </si>
  <si>
    <t>마장로R-7</t>
  </si>
  <si>
    <t>마장로312
(디지털LG산곡프라자앞)</t>
  </si>
  <si>
    <t>아트센터로</t>
  </si>
  <si>
    <t>경원대로
교차점</t>
  </si>
  <si>
    <t>이규보로
교차점</t>
  </si>
  <si>
    <t>19-1</t>
  </si>
  <si>
    <t>부평대로L-1</t>
  </si>
  <si>
    <t>부평시장역</t>
  </si>
  <si>
    <t>부평구청역</t>
  </si>
  <si>
    <t>19-2</t>
  </si>
  <si>
    <t>부평대로L-2</t>
  </si>
  <si>
    <t>갈산역</t>
  </si>
  <si>
    <t>19-3</t>
  </si>
  <si>
    <t>부평대로L-3</t>
  </si>
  <si>
    <t>부평북로교차점</t>
  </si>
  <si>
    <t>19-4</t>
  </si>
  <si>
    <t>부평대로L-4</t>
  </si>
  <si>
    <t>부평구경계</t>
  </si>
  <si>
    <t>20-1</t>
  </si>
  <si>
    <t>부평대로R-1</t>
  </si>
  <si>
    <t>20-2</t>
  </si>
  <si>
    <t>부평대로R-2</t>
  </si>
  <si>
    <t>사근다리</t>
  </si>
  <si>
    <t>20-3</t>
  </si>
  <si>
    <t>부평대로R-3</t>
  </si>
  <si>
    <t>GS LPG충전소</t>
  </si>
  <si>
    <t>굴포로교차점</t>
  </si>
  <si>
    <t>20-4</t>
  </si>
  <si>
    <t>부평대로R-4</t>
  </si>
  <si>
    <t>부평대로254번</t>
  </si>
  <si>
    <t>20-5</t>
  </si>
  <si>
    <t>부평대로R-5</t>
  </si>
  <si>
    <t>부평대로266번</t>
  </si>
  <si>
    <t>20-6</t>
  </si>
  <si>
    <t>부평대로R-6</t>
  </si>
  <si>
    <t>부평대로298번</t>
  </si>
  <si>
    <t>인천부평소방서</t>
  </si>
  <si>
    <t>20-7</t>
  </si>
  <si>
    <t>부평대로R-7</t>
  </si>
  <si>
    <t>20-8</t>
  </si>
  <si>
    <t>부평대로R-8</t>
  </si>
  <si>
    <t>21-1</t>
  </si>
  <si>
    <t>대정로L-1</t>
  </si>
  <si>
    <t>부평시장역오거리</t>
  </si>
  <si>
    <t>21-2</t>
  </si>
  <si>
    <t>대정로L-2</t>
  </si>
  <si>
    <t>시장로터리</t>
  </si>
  <si>
    <t>굴다리오거리</t>
  </si>
  <si>
    <t>22-1</t>
  </si>
  <si>
    <t>대정로R-1</t>
  </si>
  <si>
    <t>대정로9번</t>
  </si>
  <si>
    <t>22-2</t>
  </si>
  <si>
    <t>대정로R-2</t>
  </si>
  <si>
    <t>23-1</t>
  </si>
  <si>
    <t>원적로</t>
  </si>
  <si>
    <t>금호이수마운트밸리
103동앞</t>
  </si>
  <si>
    <t>23-2</t>
  </si>
  <si>
    <t>한양A 7차
101동앞</t>
  </si>
  <si>
    <t>부평전화국
사거리</t>
  </si>
  <si>
    <t>24-1</t>
  </si>
  <si>
    <t>부흥로L-1</t>
  </si>
  <si>
    <t>부평구보건소
별관</t>
  </si>
  <si>
    <t>24-2</t>
  </si>
  <si>
    <t>부흥로L-2</t>
  </si>
  <si>
    <t>부흥오거리주차장</t>
  </si>
  <si>
    <t>부흥오거리</t>
  </si>
  <si>
    <t>부흥로R</t>
  </si>
  <si>
    <t>시장역오거리</t>
  </si>
  <si>
    <t>우먼메디산부인과 출입구</t>
  </si>
  <si>
    <t>26-1</t>
  </si>
  <si>
    <t>장제로L-1</t>
  </si>
  <si>
    <t>26-2</t>
  </si>
  <si>
    <t>장제로L-2</t>
  </si>
  <si>
    <t>굴포4교</t>
  </si>
  <si>
    <t>26-3</t>
  </si>
  <si>
    <t>장제로L-3</t>
  </si>
  <si>
    <t>26-4</t>
  </si>
  <si>
    <t>장제로L-4</t>
  </si>
  <si>
    <t>삼산사거리</t>
  </si>
  <si>
    <t>27-1</t>
  </si>
  <si>
    <t>장제로R-1</t>
  </si>
  <si>
    <t>27-2</t>
  </si>
  <si>
    <t>장제로R-2</t>
  </si>
  <si>
    <t>27-3</t>
  </si>
  <si>
    <t>장제로R-3</t>
  </si>
  <si>
    <t>후정로교차점</t>
  </si>
  <si>
    <t>28-1</t>
  </si>
  <si>
    <t>평천로R-1</t>
  </si>
  <si>
    <t>평천로42번
(창대산호빌라)</t>
  </si>
  <si>
    <t>평천로98</t>
  </si>
  <si>
    <t>28-2</t>
  </si>
  <si>
    <t>평천로R-2</t>
  </si>
  <si>
    <t>평천로142번길
교차로</t>
  </si>
  <si>
    <t>수출공단오거리</t>
  </si>
  <si>
    <t>28-3</t>
  </si>
  <si>
    <t>평천로R-3</t>
  </si>
  <si>
    <t>영성동로
교차점</t>
  </si>
  <si>
    <t>28-4</t>
  </si>
  <si>
    <t>평천로R-4</t>
  </si>
  <si>
    <t>영성동로교차점</t>
  </si>
  <si>
    <t>두레로
교차점</t>
  </si>
  <si>
    <t>28-5</t>
  </si>
  <si>
    <t>평천로R-5</t>
  </si>
  <si>
    <t>두레로교차점</t>
  </si>
  <si>
    <t>신상교</t>
  </si>
  <si>
    <t>29-1</t>
  </si>
  <si>
    <t>평천로L-1</t>
  </si>
  <si>
    <t>인향아파트</t>
  </si>
  <si>
    <t>평천로91</t>
  </si>
  <si>
    <t>29-2</t>
  </si>
  <si>
    <t>평천로L-2</t>
  </si>
  <si>
    <t>청수사거리</t>
  </si>
  <si>
    <t>29-3</t>
  </si>
  <si>
    <t>평천로L-3</t>
  </si>
  <si>
    <t>평천로255번길
교차점</t>
  </si>
  <si>
    <t>29-4</t>
  </si>
  <si>
    <t>평천로L-4</t>
  </si>
  <si>
    <t>후정동로
교차점</t>
  </si>
  <si>
    <t>29-5</t>
  </si>
  <si>
    <t>평천로L-5</t>
  </si>
  <si>
    <t>삼산1단지
주공아파트 입구</t>
  </si>
  <si>
    <t>29-6</t>
  </si>
  <si>
    <t>평천로L-6</t>
  </si>
  <si>
    <t>29-7</t>
  </si>
  <si>
    <t>평천로L-7</t>
  </si>
  <si>
    <t>영성동로18번길L</t>
  </si>
  <si>
    <t>영성동로18번길R</t>
  </si>
  <si>
    <t>두레로</t>
  </si>
  <si>
    <t>삼산농산물센터</t>
  </si>
  <si>
    <t>영성동로L</t>
  </si>
  <si>
    <t>부평북로
교차점</t>
  </si>
  <si>
    <t>34-1</t>
  </si>
  <si>
    <t>영성동로R-1</t>
  </si>
  <si>
    <t>영성동로
18번길
교차점</t>
  </si>
  <si>
    <t>34-2</t>
  </si>
  <si>
    <t>영성동로R-2</t>
  </si>
  <si>
    <t>영성로교차점</t>
  </si>
  <si>
    <t>34-3</t>
  </si>
  <si>
    <t>영성동로R-3</t>
  </si>
  <si>
    <t>굴포천산책로</t>
  </si>
  <si>
    <t>여울교</t>
  </si>
  <si>
    <t>시장로L</t>
  </si>
  <si>
    <t>시장로R</t>
  </si>
  <si>
    <t>백범로L</t>
  </si>
  <si>
    <t>정석로교차점</t>
  </si>
  <si>
    <t>십정사거리</t>
  </si>
  <si>
    <t>39-1</t>
  </si>
  <si>
    <t>백범로R-1</t>
  </si>
  <si>
    <t>백범로456번길
교차점</t>
  </si>
  <si>
    <t>백범로468번길
교차점</t>
  </si>
  <si>
    <t>39-2</t>
  </si>
  <si>
    <t>백범로R-2</t>
  </si>
  <si>
    <t>백범로506번길
교차점</t>
  </si>
  <si>
    <t>39-3</t>
  </si>
  <si>
    <t>백범로R-3</t>
  </si>
  <si>
    <t>배곶남로
교차점</t>
  </si>
  <si>
    <t>39-4</t>
  </si>
  <si>
    <t>백범로R-4</t>
  </si>
  <si>
    <t>열우물로R</t>
  </si>
  <si>
    <t>열우물사거리</t>
  </si>
  <si>
    <t>열우물경기장</t>
  </si>
  <si>
    <t>열우물로L</t>
  </si>
  <si>
    <t>백범로604번길
교차점</t>
  </si>
  <si>
    <t>굴포천
자전거길L</t>
  </si>
  <si>
    <t>삼산2교</t>
  </si>
  <si>
    <t>굴포천
자전거길R</t>
  </si>
  <si>
    <t>삼산유수지체육공원화장실</t>
  </si>
  <si>
    <t>화랑로</t>
  </si>
  <si>
    <t>신촌초등학교
테니스장</t>
  </si>
  <si>
    <t>45-1</t>
  </si>
  <si>
    <t>세월천로</t>
  </si>
  <si>
    <t>세월천로115번길</t>
  </si>
  <si>
    <t>세월천로137번길</t>
  </si>
  <si>
    <t>45-2</t>
  </si>
  <si>
    <t>세월천로179번</t>
  </si>
  <si>
    <t>계양로R</t>
  </si>
  <si>
    <t>한마음병원</t>
  </si>
  <si>
    <t>경인고속도로</t>
  </si>
  <si>
    <t>계양로L</t>
  </si>
  <si>
    <t>계산3거리</t>
  </si>
  <si>
    <t>경명로1R</t>
  </si>
  <si>
    <t>임학지하차도</t>
  </si>
  <si>
    <t>계산역</t>
  </si>
  <si>
    <t>경명로2R</t>
  </si>
  <si>
    <t>기아자동차</t>
  </si>
  <si>
    <t>KT&amp;G</t>
  </si>
  <si>
    <t>계산길</t>
  </si>
  <si>
    <t>계산초교</t>
  </si>
  <si>
    <t>계양문화회관</t>
  </si>
  <si>
    <t>경명로1L</t>
  </si>
  <si>
    <t>대림바드</t>
  </si>
  <si>
    <t>신도브레뉴</t>
  </si>
  <si>
    <t>경명로2L</t>
  </si>
  <si>
    <t>계산주공</t>
  </si>
  <si>
    <t>봉화로1R</t>
  </si>
  <si>
    <t>서운사거리</t>
  </si>
  <si>
    <t>봉오고가시점</t>
  </si>
  <si>
    <t>봉화로2R</t>
  </si>
  <si>
    <t>봉오고가교</t>
  </si>
  <si>
    <t>봉오고가교유턴지점</t>
  </si>
  <si>
    <t>봉화로3R</t>
  </si>
  <si>
    <t>봉오고가교유턴구역</t>
  </si>
  <si>
    <t>중동대로입구</t>
  </si>
  <si>
    <t>봉화로1L</t>
  </si>
  <si>
    <t>봉화로2L</t>
  </si>
  <si>
    <t>봉오고가교시점</t>
  </si>
  <si>
    <t>봉화로3L</t>
  </si>
  <si>
    <t>서운4거리</t>
  </si>
  <si>
    <t>봉화로4L</t>
  </si>
  <si>
    <t>이마트</t>
  </si>
  <si>
    <t>봉화로5L</t>
  </si>
  <si>
    <t>이마트3거리</t>
  </si>
  <si>
    <t>봉화로4R</t>
  </si>
  <si>
    <t>아나지3거리</t>
  </si>
  <si>
    <t>유승아파트</t>
  </si>
  <si>
    <t>봉화로5R</t>
  </si>
  <si>
    <t>마장로</t>
  </si>
  <si>
    <t>봉화로6L</t>
  </si>
  <si>
    <t>서구경계</t>
  </si>
  <si>
    <t>도두리길</t>
  </si>
  <si>
    <t>계산공고</t>
  </si>
  <si>
    <t>계산중</t>
  </si>
  <si>
    <t>오조산로</t>
  </si>
  <si>
    <t>임학역</t>
  </si>
  <si>
    <t>장제로1R</t>
  </si>
  <si>
    <t>한화아파트입구</t>
  </si>
  <si>
    <t>박촌3거리</t>
  </si>
  <si>
    <t>장제로1L</t>
  </si>
  <si>
    <t>아라뱃길</t>
  </si>
  <si>
    <t>계양중학교</t>
  </si>
  <si>
    <t>장제로2L</t>
  </si>
  <si>
    <t>3623군부대</t>
  </si>
  <si>
    <t>장제로3L</t>
  </si>
  <si>
    <t>장제로4L</t>
  </si>
  <si>
    <t>박촌역3번출구</t>
  </si>
  <si>
    <t>장제로5L</t>
  </si>
  <si>
    <t>청소년수련관</t>
  </si>
  <si>
    <t>장제로6L</t>
  </si>
  <si>
    <t>임학역3번출구</t>
  </si>
  <si>
    <t>임학4거리</t>
  </si>
  <si>
    <t>동양로R</t>
  </si>
  <si>
    <t>동양주공203동</t>
  </si>
  <si>
    <t>동양지구계</t>
  </si>
  <si>
    <t>동양로L</t>
  </si>
  <si>
    <t>동양주공104동</t>
  </si>
  <si>
    <t>당미길</t>
  </si>
  <si>
    <t>당산초4거리</t>
  </si>
  <si>
    <t>동양도서관</t>
  </si>
  <si>
    <t>당미2길</t>
  </si>
  <si>
    <t>월드E클레스</t>
  </si>
  <si>
    <t>동양주공101동</t>
  </si>
  <si>
    <t>양지로1R</t>
  </si>
  <si>
    <t>미니스탑</t>
  </si>
  <si>
    <t>씨밀레</t>
  </si>
  <si>
    <t>양지로1L</t>
  </si>
  <si>
    <t>동양주공106동</t>
  </si>
  <si>
    <t>양지로2L</t>
  </si>
  <si>
    <t>양지로2R</t>
  </si>
  <si>
    <t>귤현지구계</t>
  </si>
  <si>
    <t>서부간선길1R</t>
  </si>
  <si>
    <t>계양고등학교</t>
  </si>
  <si>
    <t>서부간선길2R</t>
  </si>
  <si>
    <t>용종지하차도</t>
  </si>
  <si>
    <t>서부간선길3R</t>
  </si>
  <si>
    <t>계양세진셀프세차장</t>
  </si>
  <si>
    <t>서부간선길4R</t>
  </si>
  <si>
    <t>서부간선길1L</t>
  </si>
  <si>
    <t>서부간선길2L</t>
  </si>
  <si>
    <t>굴포천</t>
  </si>
  <si>
    <t>삼정고가교</t>
  </si>
  <si>
    <t>귤현보</t>
  </si>
  <si>
    <t>방축로</t>
  </si>
  <si>
    <t>어린이과학관</t>
  </si>
  <si>
    <t>다남동 산70-3</t>
  </si>
  <si>
    <t>다남로165번길</t>
  </si>
  <si>
    <t>다남체육공원</t>
  </si>
  <si>
    <t>다남로</t>
  </si>
  <si>
    <t>만봉길</t>
  </si>
  <si>
    <t>귤현역 3거리</t>
  </si>
  <si>
    <t>귤현역뒷편</t>
  </si>
  <si>
    <t>자전거도로 실태조사 총괄표</t>
    <phoneticPr fontId="4" type="noConversion"/>
  </si>
  <si>
    <t>1.기본사항</t>
    <phoneticPr fontId="19" type="noConversion"/>
  </si>
  <si>
    <t>2.조사대상 자전거도로 현황</t>
    <phoneticPr fontId="19" type="noConversion"/>
  </si>
  <si>
    <t>3.판단</t>
    <phoneticPr fontId="19" type="noConversion"/>
  </si>
  <si>
    <t>4. 자전거도로 연장</t>
    <phoneticPr fontId="19" type="noConversion"/>
  </si>
  <si>
    <t>No</t>
    <phoneticPr fontId="19" type="noConversion"/>
  </si>
  <si>
    <t>시도</t>
    <phoneticPr fontId="19" type="noConversion"/>
  </si>
  <si>
    <t>자치구</t>
    <phoneticPr fontId="19" type="noConversion"/>
  </si>
  <si>
    <t>일련번호</t>
    <phoneticPr fontId="19" type="noConversion"/>
  </si>
  <si>
    <t>노선명</t>
    <phoneticPr fontId="19" type="noConversion"/>
  </si>
  <si>
    <t>기점</t>
    <phoneticPr fontId="19" type="noConversion"/>
  </si>
  <si>
    <t>종점</t>
    <phoneticPr fontId="19" type="noConversion"/>
  </si>
  <si>
    <t>도로
연계성</t>
    <phoneticPr fontId="19" type="noConversion"/>
  </si>
  <si>
    <t>자전거도로
종류</t>
    <phoneticPr fontId="19" type="noConversion"/>
  </si>
  <si>
    <t>총연장
(km) /0.00</t>
    <phoneticPr fontId="19" type="noConversion"/>
  </si>
  <si>
    <t>개선
필요여부</t>
    <phoneticPr fontId="19" type="noConversion"/>
  </si>
  <si>
    <t>자전거
도로
위치</t>
    <phoneticPr fontId="19" type="noConversion"/>
  </si>
  <si>
    <t>비고
및
점검</t>
    <phoneticPr fontId="19" type="noConversion"/>
  </si>
  <si>
    <t>자전거도로 연장(km) /.00</t>
    <phoneticPr fontId="19" type="noConversion"/>
  </si>
  <si>
    <t>자전거보행자겸용도로</t>
    <phoneticPr fontId="19" type="noConversion"/>
  </si>
  <si>
    <t>총연장(km) /0.00</t>
    <phoneticPr fontId="19" type="noConversion"/>
  </si>
  <si>
    <t>전용도로</t>
    <phoneticPr fontId="19" type="noConversion"/>
  </si>
  <si>
    <t>전용차로</t>
    <phoneticPr fontId="19" type="noConversion"/>
  </si>
  <si>
    <t>우선도로</t>
    <phoneticPr fontId="19" type="noConversion"/>
  </si>
  <si>
    <t>분리형</t>
    <phoneticPr fontId="19" type="noConversion"/>
  </si>
  <si>
    <t>비분리형</t>
    <phoneticPr fontId="19" type="noConversion"/>
  </si>
  <si>
    <t>소계</t>
    <phoneticPr fontId="19" type="noConversion"/>
  </si>
  <si>
    <t>겸용도로
(분리형)</t>
    <phoneticPr fontId="19" type="noConversion"/>
  </si>
  <si>
    <t>겸용도로
(비분리형)</t>
    <phoneticPr fontId="19" type="noConversion"/>
  </si>
  <si>
    <t>중봉대로1R</t>
  </si>
  <si>
    <t>인천교펌프장입구사거리</t>
  </si>
  <si>
    <t>경서삼거리</t>
  </si>
  <si>
    <t>중봉대로2R</t>
  </si>
  <si>
    <t>중봉지하차도</t>
  </si>
  <si>
    <t>중봉대로1L</t>
  </si>
  <si>
    <t>중봉대로2L</t>
  </si>
  <si>
    <t>홈씨씨인천점</t>
  </si>
  <si>
    <t>봉수대로1R</t>
  </si>
  <si>
    <t>심곡천</t>
  </si>
  <si>
    <t>녹지관리사업소</t>
  </si>
  <si>
    <t>봉수대로2R</t>
  </si>
  <si>
    <t>주경기장사거리</t>
  </si>
  <si>
    <t>봉수대로3R</t>
  </si>
  <si>
    <t>주경기장</t>
  </si>
  <si>
    <t>백석대교</t>
  </si>
  <si>
    <t>봉수대로1L</t>
  </si>
  <si>
    <t>서곶로1R</t>
  </si>
  <si>
    <t>국제대로삼거리</t>
  </si>
  <si>
    <t>공촌사거리</t>
  </si>
  <si>
    <t>서곶로2R</t>
  </si>
  <si>
    <t>백석초교</t>
  </si>
  <si>
    <t>당하동이마트</t>
  </si>
  <si>
    <t>서곶로3R</t>
  </si>
  <si>
    <t>당하풍림2차</t>
  </si>
  <si>
    <t>서곶로1L</t>
  </si>
  <si>
    <t>완정사거리</t>
  </si>
  <si>
    <t>서곶로2L</t>
  </si>
  <si>
    <t>약암로</t>
  </si>
  <si>
    <t>거첨로</t>
  </si>
  <si>
    <t>세어도선착장</t>
  </si>
  <si>
    <t>경명대로1R</t>
  </si>
  <si>
    <t>서부교육청</t>
  </si>
  <si>
    <t>빈정내사거리</t>
  </si>
  <si>
    <t>경명대로2R</t>
  </si>
  <si>
    <t>경서지구삼거리</t>
  </si>
  <si>
    <t>경명대로1L</t>
  </si>
  <si>
    <t>lg전자인천캠퍼스</t>
  </si>
  <si>
    <t>경명대로2L</t>
  </si>
  <si>
    <t>경명대로3L</t>
  </si>
  <si>
    <t>경명대로680번길</t>
  </si>
  <si>
    <t>경명대로706번길</t>
  </si>
  <si>
    <t>백범로1R</t>
  </si>
  <si>
    <t>가좌삼거리</t>
  </si>
  <si>
    <t>봉수대길사거리</t>
  </si>
  <si>
    <t>백범로1L</t>
  </si>
  <si>
    <t>가좌ic</t>
  </si>
  <si>
    <t>원당대로1R</t>
  </si>
  <si>
    <t>유현사거리</t>
  </si>
  <si>
    <t>원당대로1L</t>
  </si>
  <si>
    <t>검단현대힐스테이트 5차</t>
  </si>
  <si>
    <t>유현4거리</t>
  </si>
  <si>
    <t>마전로</t>
  </si>
  <si>
    <t>마전동294-2</t>
  </si>
  <si>
    <t>마전동68-6</t>
  </si>
  <si>
    <t>완정로1R</t>
  </si>
  <si>
    <t>검단사거리</t>
  </si>
  <si>
    <t>마전동남아파트</t>
  </si>
  <si>
    <t>완정로1L</t>
  </si>
  <si>
    <t>검단로1R</t>
  </si>
  <si>
    <t>왕길지하차도</t>
  </si>
  <si>
    <t>검단로1L</t>
  </si>
  <si>
    <t>검단로445번길1R</t>
  </si>
  <si>
    <t>검단대림아파트</t>
  </si>
  <si>
    <t>온누리병원</t>
  </si>
  <si>
    <t>검단로445번길1L</t>
  </si>
  <si>
    <t>케이티검단지사</t>
  </si>
  <si>
    <t>검단로744번1길</t>
  </si>
  <si>
    <t>불로동성아파트</t>
  </si>
  <si>
    <t>불로초등학교</t>
  </si>
  <si>
    <t>청마로78번길</t>
  </si>
  <si>
    <t>백석고가교</t>
  </si>
  <si>
    <t>현대힐스테이트405동</t>
  </si>
  <si>
    <t>청마로1R</t>
  </si>
  <si>
    <t>당하푸르지오</t>
  </si>
  <si>
    <t>현대힐스테이트6차</t>
  </si>
  <si>
    <t>청마로2R</t>
  </si>
  <si>
    <t>현대힐스테이트 6차</t>
  </si>
  <si>
    <t>원당대로</t>
  </si>
  <si>
    <t>국제대로1R</t>
  </si>
  <si>
    <t>서곶로</t>
  </si>
  <si>
    <t>봉수대로</t>
  </si>
  <si>
    <t>국제대로1L</t>
  </si>
  <si>
    <t>염곡로1R</t>
  </si>
  <si>
    <t>국제대로</t>
  </si>
  <si>
    <t>도요지로</t>
  </si>
  <si>
    <t>녹청자박물관</t>
  </si>
  <si>
    <t>정서진남로</t>
  </si>
  <si>
    <t>정서진삼거리</t>
  </si>
  <si>
    <t>정서진</t>
  </si>
  <si>
    <t>국도48-1L</t>
  </si>
  <si>
    <t>서문</t>
  </si>
  <si>
    <t>강화고인돌
체육관</t>
  </si>
  <si>
    <t>국도48-1R</t>
  </si>
  <si>
    <t>광역시도64-1</t>
  </si>
  <si>
    <t>구 강화역사박물관</t>
  </si>
  <si>
    <t>초지대교사거리</t>
  </si>
  <si>
    <t>광역시도64-2</t>
  </si>
  <si>
    <t>강화초지대교
삼거리</t>
  </si>
  <si>
    <t>섬암교</t>
  </si>
  <si>
    <t>광역시도
64-3L</t>
  </si>
  <si>
    <t>섬암교
삼거리</t>
  </si>
  <si>
    <t>선두리
1077</t>
  </si>
  <si>
    <t>광역시도
64-3</t>
  </si>
  <si>
    <t>섬암교
교차로</t>
  </si>
  <si>
    <t>광역시도64-4</t>
  </si>
  <si>
    <t>KT강화수련원</t>
  </si>
  <si>
    <t>광역시도64-5</t>
  </si>
  <si>
    <t>강화대교</t>
  </si>
  <si>
    <t>대산리
90-2</t>
  </si>
  <si>
    <t>광역시도64-6</t>
  </si>
  <si>
    <t>외포사거리</t>
  </si>
  <si>
    <t>후포삼거리</t>
  </si>
  <si>
    <t>지방도84-1</t>
  </si>
  <si>
    <t>초지진입구
삼거리</t>
  </si>
  <si>
    <t>길상
공설운동장</t>
  </si>
  <si>
    <t>지방도84-2L</t>
  </si>
  <si>
    <t>찬우물삼거리</t>
  </si>
  <si>
    <t>보건소앞
삼거리</t>
  </si>
  <si>
    <t>지방도84-2R</t>
  </si>
  <si>
    <t>10-1</t>
  </si>
  <si>
    <t>지방도84-3L</t>
  </si>
  <si>
    <t>하이마트</t>
  </si>
  <si>
    <t>수협사거리</t>
  </si>
  <si>
    <t>10-2</t>
  </si>
  <si>
    <t>지방도84-3R</t>
  </si>
  <si>
    <t>군도1-1</t>
  </si>
  <si>
    <t>두운리
462-12</t>
  </si>
  <si>
    <t>길정리
166-3</t>
  </si>
  <si>
    <t>12-1</t>
  </si>
  <si>
    <t>군도
2-1L</t>
  </si>
  <si>
    <t>인산삼거리</t>
  </si>
  <si>
    <t>12-2</t>
  </si>
  <si>
    <t>군도
2-1R</t>
  </si>
  <si>
    <t>군도4호선-2</t>
  </si>
  <si>
    <t>황청리
877-2</t>
  </si>
  <si>
    <t>황청리
698-3</t>
  </si>
  <si>
    <t>14-1</t>
  </si>
  <si>
    <t>군도6-1L</t>
  </si>
  <si>
    <t>강화중학교</t>
  </si>
  <si>
    <t>월곳리
341-16</t>
  </si>
  <si>
    <t>14-2</t>
  </si>
  <si>
    <t>군도6-1R</t>
  </si>
  <si>
    <t>군도4-1</t>
  </si>
  <si>
    <t>국화리
97-4</t>
  </si>
  <si>
    <t>국화리
597-2</t>
  </si>
  <si>
    <t>군도10-1</t>
  </si>
  <si>
    <t>신봉삼거리</t>
  </si>
  <si>
    <t>장정리
663-4</t>
  </si>
  <si>
    <t>군도11-1</t>
  </si>
  <si>
    <t>대룡리
465-39</t>
  </si>
  <si>
    <t>양갑리
329-2</t>
  </si>
  <si>
    <t>군도2-1</t>
  </si>
  <si>
    <t>보문사</t>
  </si>
  <si>
    <t>해명초등학교</t>
  </si>
  <si>
    <t>군도2-2</t>
  </si>
  <si>
    <t>전득이고개</t>
  </si>
  <si>
    <t>군도17-1</t>
  </si>
  <si>
    <t>인산저수지</t>
  </si>
  <si>
    <t>군도17-2</t>
  </si>
  <si>
    <t>이강리
940-2</t>
  </si>
  <si>
    <t>이강리
173-1</t>
  </si>
  <si>
    <t>군도17-3</t>
  </si>
  <si>
    <t>이강리
873-6</t>
  </si>
  <si>
    <t>군도17-4</t>
  </si>
  <si>
    <t>송해초등학교</t>
  </si>
  <si>
    <t>호박골 입구</t>
  </si>
  <si>
    <t>군도17-5</t>
  </si>
  <si>
    <t>숭뢰리
886-2</t>
  </si>
  <si>
    <t>화문석문화관</t>
  </si>
  <si>
    <t>101-1</t>
  </si>
  <si>
    <t>인화리
581-5</t>
  </si>
  <si>
    <t>인화리
377-5</t>
  </si>
  <si>
    <t>101-2</t>
  </si>
  <si>
    <t>인회리
377-5</t>
  </si>
  <si>
    <t>교산리
663-1</t>
  </si>
  <si>
    <t>면도103-1</t>
  </si>
  <si>
    <t>창리
395-15</t>
  </si>
  <si>
    <t>신정리
221-7</t>
  </si>
  <si>
    <t>면도105-1</t>
  </si>
  <si>
    <t>덕진진사거리</t>
  </si>
  <si>
    <t>예비군훈련장</t>
  </si>
  <si>
    <t>군도75호선</t>
  </si>
  <si>
    <t>바다사랑
삼거리</t>
  </si>
  <si>
    <t>용담어촌계
사무실</t>
  </si>
  <si>
    <t>벗개방조제</t>
  </si>
  <si>
    <t>자전거도로 실태조사 총괄표</t>
    <phoneticPr fontId="4" type="noConversion"/>
  </si>
  <si>
    <t>1.기본사항</t>
    <phoneticPr fontId="19" type="noConversion"/>
  </si>
  <si>
    <t>2.조사대상 자전거도로 현황</t>
    <phoneticPr fontId="19" type="noConversion"/>
  </si>
  <si>
    <t>3.판단</t>
    <phoneticPr fontId="19" type="noConversion"/>
  </si>
  <si>
    <t>4. 자전거도로 연장</t>
    <phoneticPr fontId="19" type="noConversion"/>
  </si>
  <si>
    <t>No</t>
    <phoneticPr fontId="19" type="noConversion"/>
  </si>
  <si>
    <t>시도</t>
    <phoneticPr fontId="19" type="noConversion"/>
  </si>
  <si>
    <t>자치구</t>
    <phoneticPr fontId="19" type="noConversion"/>
  </si>
  <si>
    <t>일련번호</t>
    <phoneticPr fontId="19" type="noConversion"/>
  </si>
  <si>
    <t>노선명</t>
    <phoneticPr fontId="19" type="noConversion"/>
  </si>
  <si>
    <t>기점</t>
    <phoneticPr fontId="19" type="noConversion"/>
  </si>
  <si>
    <t>종점</t>
    <phoneticPr fontId="19" type="noConversion"/>
  </si>
  <si>
    <t>도로
연계성</t>
    <phoneticPr fontId="19" type="noConversion"/>
  </si>
  <si>
    <t>자전거도로
종류</t>
    <phoneticPr fontId="19" type="noConversion"/>
  </si>
  <si>
    <t>총연장
(km) /0.00</t>
    <phoneticPr fontId="19" type="noConversion"/>
  </si>
  <si>
    <t>개선
필요여부</t>
    <phoneticPr fontId="19" type="noConversion"/>
  </si>
  <si>
    <t>자전거
도로
위치</t>
    <phoneticPr fontId="19" type="noConversion"/>
  </si>
  <si>
    <t>비고
및
점검</t>
    <phoneticPr fontId="19" type="noConversion"/>
  </si>
  <si>
    <t>자전거도로 연장(km) /.00</t>
    <phoneticPr fontId="19" type="noConversion"/>
  </si>
  <si>
    <t>자전거보행자겸용도로</t>
    <phoneticPr fontId="19" type="noConversion"/>
  </si>
  <si>
    <t>총연장(km) /0.00</t>
    <phoneticPr fontId="19" type="noConversion"/>
  </si>
  <si>
    <t>전용도로</t>
    <phoneticPr fontId="19" type="noConversion"/>
  </si>
  <si>
    <t>전용차로</t>
    <phoneticPr fontId="19" type="noConversion"/>
  </si>
  <si>
    <t>우선도로</t>
    <phoneticPr fontId="19" type="noConversion"/>
  </si>
  <si>
    <t>분리형</t>
    <phoneticPr fontId="19" type="noConversion"/>
  </si>
  <si>
    <t>비분리형</t>
    <phoneticPr fontId="19" type="noConversion"/>
  </si>
  <si>
    <t>소계</t>
    <phoneticPr fontId="19" type="noConversion"/>
  </si>
  <si>
    <t>겸용도로
(분리형)</t>
    <phoneticPr fontId="19" type="noConversion"/>
  </si>
  <si>
    <t>겸용도로
(비분리형)</t>
    <phoneticPr fontId="19" type="noConversion"/>
  </si>
  <si>
    <t>아트센터대로97번길1L</t>
  </si>
  <si>
    <t>하버뷰 1306동</t>
  </si>
  <si>
    <t>영종대로R</t>
  </si>
  <si>
    <t>삼목지하차도</t>
  </si>
  <si>
    <t>운서2교</t>
  </si>
  <si>
    <t>영종대로L</t>
  </si>
  <si>
    <t>신도시북로R</t>
  </si>
  <si>
    <t>은골사거리</t>
  </si>
  <si>
    <t>공원사거리</t>
  </si>
  <si>
    <t>신도시북로L</t>
  </si>
  <si>
    <t>신도시남로R</t>
  </si>
  <si>
    <t>신도시남로L</t>
  </si>
  <si>
    <t>흰바위로R</t>
  </si>
  <si>
    <t>흰바위사거리</t>
  </si>
  <si>
    <t>눈돌사거리</t>
  </si>
  <si>
    <t>흰바위로L</t>
  </si>
  <si>
    <t>흰바위로
59번길R</t>
  </si>
  <si>
    <t>흰바위로
59번길L</t>
  </si>
  <si>
    <t>넙디로R</t>
  </si>
  <si>
    <t>운서동
2895-13</t>
  </si>
  <si>
    <t>운서동
2937-1</t>
  </si>
  <si>
    <t>넙디로L</t>
  </si>
  <si>
    <t>영종대로
327번길R</t>
  </si>
  <si>
    <t>운서동2926-4</t>
  </si>
  <si>
    <t>운서동2927-1</t>
  </si>
  <si>
    <t>영종대로
327번길L</t>
  </si>
  <si>
    <t>운남로R</t>
  </si>
  <si>
    <t>운남동1573</t>
  </si>
  <si>
    <t>운남동1515</t>
  </si>
  <si>
    <t>운남로L</t>
  </si>
  <si>
    <t>운남서로R</t>
  </si>
  <si>
    <t>운남동1565-2</t>
  </si>
  <si>
    <t>운남동1537-9</t>
  </si>
  <si>
    <t>용유로L</t>
  </si>
  <si>
    <t>을왕동
산104번지</t>
  </si>
  <si>
    <t>남북동990</t>
  </si>
  <si>
    <t>영종순환로L</t>
  </si>
  <si>
    <t>운북동933-56</t>
  </si>
  <si>
    <t>운북동933-96</t>
  </si>
  <si>
    <t>용유서로R</t>
  </si>
  <si>
    <t>을왕동931</t>
  </si>
  <si>
    <t>을왕동936-2</t>
  </si>
  <si>
    <t>남북로R</t>
  </si>
  <si>
    <t>남북동493-2</t>
  </si>
  <si>
    <t>용유로R</t>
  </si>
  <si>
    <t>덕교동128-4</t>
  </si>
  <si>
    <t>미단중앙로R</t>
  </si>
  <si>
    <t>운북동142-6</t>
  </si>
  <si>
    <t>운북동1280-8</t>
  </si>
  <si>
    <t>미단중앙로L</t>
  </si>
  <si>
    <t>영종순환로R</t>
  </si>
  <si>
    <t>운북동1277-7</t>
  </si>
  <si>
    <t>운북동1272-1</t>
  </si>
  <si>
    <t>운북동1278-3</t>
  </si>
  <si>
    <t>운북동1312</t>
  </si>
  <si>
    <t>운북동320</t>
  </si>
  <si>
    <t>운북동1278-4</t>
  </si>
  <si>
    <t>전용도로</t>
    <phoneticPr fontId="3" type="noConversion"/>
  </si>
  <si>
    <t>인천시</t>
    <phoneticPr fontId="3" type="noConversion"/>
  </si>
  <si>
    <t>남구</t>
    <phoneticPr fontId="3" type="noConversion"/>
  </si>
  <si>
    <t>겸용도로
(분리형)</t>
    <phoneticPr fontId="3" type="noConversion"/>
  </si>
  <si>
    <t>중앙</t>
    <phoneticPr fontId="3" type="noConversion"/>
  </si>
</sst>
</file>

<file path=xl/styles.xml><?xml version="1.0" encoding="utf-8"?>
<styleSheet xmlns="http://schemas.openxmlformats.org/spreadsheetml/2006/main">
  <numFmts count="5">
    <numFmt numFmtId="176" formatCode="0.0_ "/>
    <numFmt numFmtId="177" formatCode="0.00_ "/>
    <numFmt numFmtId="178" formatCode="0.0"/>
    <numFmt numFmtId="179" formatCode="000"/>
    <numFmt numFmtId="180" formatCode="0000"/>
  </numFmts>
  <fonts count="23">
    <font>
      <sz val="11"/>
      <color theme="1"/>
      <name val="맑은 고딕"/>
      <family val="3"/>
      <charset val="129"/>
      <scheme val="minor"/>
    </font>
    <font>
      <sz val="10"/>
      <color theme="1"/>
      <name val="돋움체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rgb="FF333333"/>
      <name val="굴림"/>
      <family val="3"/>
      <charset val="129"/>
    </font>
    <font>
      <sz val="8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돋움체"/>
      <family val="3"/>
      <charset val="129"/>
    </font>
    <font>
      <sz val="8"/>
      <name val="돋움체"/>
      <family val="2"/>
      <charset val="129"/>
    </font>
    <font>
      <sz val="10"/>
      <name val="돋움체"/>
      <family val="2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shrinkToFit="1"/>
    </xf>
    <xf numFmtId="0" fontId="6" fillId="3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2" fillId="0" borderId="7" xfId="3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178" fontId="0" fillId="0" borderId="7" xfId="0" applyNumberForma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7" xfId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/>
    </xf>
    <xf numFmtId="0" fontId="1" fillId="0" borderId="0" xfId="5" applyBorder="1">
      <alignment vertical="center"/>
    </xf>
    <xf numFmtId="0" fontId="1" fillId="0" borderId="0" xfId="5" applyBorder="1" applyAlignment="1">
      <alignment horizontal="center" vertical="center"/>
    </xf>
    <xf numFmtId="0" fontId="1" fillId="0" borderId="0" xfId="5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/>
    </xf>
    <xf numFmtId="177" fontId="18" fillId="0" borderId="7" xfId="5" applyNumberFormat="1" applyFont="1" applyFill="1" applyBorder="1" applyAlignment="1">
      <alignment horizontal="center" vertical="center"/>
    </xf>
    <xf numFmtId="177" fontId="18" fillId="8" borderId="7" xfId="5" applyNumberFormat="1" applyFont="1" applyFill="1" applyBorder="1" applyAlignment="1">
      <alignment horizontal="center" vertical="center"/>
    </xf>
    <xf numFmtId="177" fontId="18" fillId="9" borderId="7" xfId="5" applyNumberFormat="1" applyFont="1" applyFill="1" applyBorder="1" applyAlignment="1">
      <alignment horizontal="center" vertical="center"/>
    </xf>
    <xf numFmtId="0" fontId="1" fillId="0" borderId="7" xfId="5" applyBorder="1" applyAlignment="1">
      <alignment horizontal="center" vertical="center"/>
    </xf>
    <xf numFmtId="0" fontId="1" fillId="0" borderId="0" xfId="5" applyBorder="1" applyAlignment="1">
      <alignment vertical="center"/>
    </xf>
    <xf numFmtId="177" fontId="1" fillId="0" borderId="0" xfId="5" applyNumberFormat="1" applyBorder="1" applyAlignment="1">
      <alignment horizontal="center" vertical="center"/>
    </xf>
    <xf numFmtId="0" fontId="1" fillId="0" borderId="7" xfId="5" applyBorder="1" applyAlignment="1">
      <alignment horizontal="center" vertical="center" wrapText="1"/>
    </xf>
    <xf numFmtId="177" fontId="1" fillId="0" borderId="7" xfId="5" applyNumberFormat="1" applyBorder="1" applyAlignment="1">
      <alignment horizontal="center" vertical="center"/>
    </xf>
    <xf numFmtId="0" fontId="1" fillId="10" borderId="7" xfId="5" applyFill="1" applyBorder="1" applyAlignment="1">
      <alignment horizontal="center" vertical="center"/>
    </xf>
    <xf numFmtId="0" fontId="1" fillId="10" borderId="7" xfId="5" applyFill="1" applyBorder="1" applyAlignment="1">
      <alignment horizontal="center" vertical="center" wrapText="1"/>
    </xf>
    <xf numFmtId="177" fontId="1" fillId="10" borderId="7" xfId="5" applyNumberFormat="1" applyFill="1" applyBorder="1" applyAlignment="1">
      <alignment horizontal="center" vertical="center"/>
    </xf>
    <xf numFmtId="0" fontId="18" fillId="10" borderId="7" xfId="5" applyFont="1" applyFill="1" applyBorder="1" applyAlignment="1">
      <alignment horizontal="center" vertical="center" wrapText="1"/>
    </xf>
    <xf numFmtId="179" fontId="1" fillId="0" borderId="7" xfId="5" applyNumberFormat="1" applyBorder="1" applyAlignment="1">
      <alignment horizontal="center" vertical="center"/>
    </xf>
    <xf numFmtId="179" fontId="1" fillId="10" borderId="7" xfId="5" applyNumberFormat="1" applyFill="1" applyBorder="1" applyAlignment="1">
      <alignment horizontal="center" vertical="center"/>
    </xf>
    <xf numFmtId="17" fontId="1" fillId="10" borderId="7" xfId="5" applyNumberFormat="1" applyFill="1" applyBorder="1" applyAlignment="1">
      <alignment horizontal="center" vertical="center"/>
    </xf>
    <xf numFmtId="17" fontId="1" fillId="10" borderId="7" xfId="5" applyNumberFormat="1" applyFill="1" applyBorder="1" applyAlignment="1">
      <alignment horizontal="center" vertical="center" wrapText="1"/>
    </xf>
    <xf numFmtId="1" fontId="1" fillId="10" borderId="7" xfId="5" applyNumberFormat="1" applyFill="1" applyBorder="1" applyAlignment="1">
      <alignment horizontal="center" vertical="center"/>
    </xf>
    <xf numFmtId="17" fontId="1" fillId="0" borderId="7" xfId="5" applyNumberFormat="1" applyBorder="1" applyAlignment="1">
      <alignment horizontal="center" vertical="center"/>
    </xf>
    <xf numFmtId="17" fontId="1" fillId="0" borderId="7" xfId="5" applyNumberFormat="1" applyBorder="1" applyAlignment="1">
      <alignment horizontal="center" vertical="center" wrapText="1"/>
    </xf>
    <xf numFmtId="1" fontId="1" fillId="0" borderId="7" xfId="5" applyNumberFormat="1" applyBorder="1" applyAlignment="1">
      <alignment horizontal="center" vertical="center"/>
    </xf>
    <xf numFmtId="0" fontId="1" fillId="0" borderId="0" xfId="6" applyBorder="1">
      <alignment vertical="center"/>
    </xf>
    <xf numFmtId="0" fontId="1" fillId="0" borderId="0" xfId="6" applyBorder="1" applyAlignment="1">
      <alignment horizontal="center" vertical="center"/>
    </xf>
    <xf numFmtId="0" fontId="1" fillId="0" borderId="0" xfId="6" applyBorder="1" applyAlignment="1">
      <alignment horizontal="center" vertical="center" wrapText="1"/>
    </xf>
    <xf numFmtId="0" fontId="18" fillId="0" borderId="7" xfId="7" applyFont="1" applyFill="1" applyBorder="1" applyAlignment="1">
      <alignment horizontal="center" vertical="center"/>
    </xf>
    <xf numFmtId="177" fontId="18" fillId="0" borderId="7" xfId="7" applyNumberFormat="1" applyFont="1" applyFill="1" applyBorder="1" applyAlignment="1">
      <alignment horizontal="center" vertical="center"/>
    </xf>
    <xf numFmtId="177" fontId="18" fillId="8" borderId="7" xfId="7" applyNumberFormat="1" applyFont="1" applyFill="1" applyBorder="1" applyAlignment="1">
      <alignment horizontal="center" vertical="center"/>
    </xf>
    <xf numFmtId="177" fontId="18" fillId="9" borderId="7" xfId="7" applyNumberFormat="1" applyFont="1" applyFill="1" applyBorder="1" applyAlignment="1">
      <alignment horizontal="center" vertical="center"/>
    </xf>
    <xf numFmtId="0" fontId="1" fillId="0" borderId="7" xfId="6" applyBorder="1" applyAlignment="1">
      <alignment horizontal="center" vertical="center"/>
    </xf>
    <xf numFmtId="0" fontId="1" fillId="0" borderId="0" xfId="6" applyBorder="1" applyAlignment="1">
      <alignment vertical="center"/>
    </xf>
    <xf numFmtId="0" fontId="1" fillId="0" borderId="7" xfId="6" applyBorder="1" applyAlignment="1">
      <alignment horizontal="center" vertical="center" wrapText="1"/>
    </xf>
    <xf numFmtId="177" fontId="1" fillId="0" borderId="7" xfId="6" applyNumberFormat="1" applyBorder="1" applyAlignment="1">
      <alignment horizontal="center" vertical="center"/>
    </xf>
    <xf numFmtId="177" fontId="18" fillId="8" borderId="7" xfId="6" applyNumberFormat="1" applyFont="1" applyFill="1" applyBorder="1" applyAlignment="1">
      <alignment horizontal="center" vertical="center"/>
    </xf>
    <xf numFmtId="177" fontId="18" fillId="9" borderId="7" xfId="6" applyNumberFormat="1" applyFont="1" applyFill="1" applyBorder="1" applyAlignment="1">
      <alignment horizontal="center" vertical="center"/>
    </xf>
    <xf numFmtId="177" fontId="1" fillId="0" borderId="0" xfId="6" applyNumberFormat="1" applyBorder="1" applyAlignment="1">
      <alignment horizontal="center" vertical="center"/>
    </xf>
    <xf numFmtId="49" fontId="1" fillId="0" borderId="7" xfId="5" applyNumberFormat="1" applyBorder="1" applyAlignment="1">
      <alignment horizontal="center" vertical="center"/>
    </xf>
    <xf numFmtId="49" fontId="1" fillId="0" borderId="7" xfId="5" applyNumberFormat="1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 wrapText="1"/>
    </xf>
    <xf numFmtId="0" fontId="1" fillId="0" borderId="0" xfId="8" applyBorder="1">
      <alignment vertical="center"/>
    </xf>
    <xf numFmtId="0" fontId="1" fillId="0" borderId="0" xfId="8" applyBorder="1" applyAlignment="1">
      <alignment horizontal="center" vertical="center"/>
    </xf>
    <xf numFmtId="0" fontId="1" fillId="0" borderId="0" xfId="8" applyBorder="1" applyAlignment="1">
      <alignment horizontal="center" vertical="center" wrapText="1"/>
    </xf>
    <xf numFmtId="0" fontId="18" fillId="0" borderId="7" xfId="7" applyFont="1" applyFill="1" applyBorder="1" applyAlignment="1">
      <alignment horizontal="center" vertical="center" wrapText="1"/>
    </xf>
    <xf numFmtId="0" fontId="1" fillId="0" borderId="7" xfId="8" applyBorder="1" applyAlignment="1">
      <alignment horizontal="center" vertical="center"/>
    </xf>
    <xf numFmtId="0" fontId="1" fillId="0" borderId="0" xfId="8" applyBorder="1" applyAlignment="1">
      <alignment vertical="center"/>
    </xf>
    <xf numFmtId="0" fontId="1" fillId="10" borderId="7" xfId="8" applyFill="1" applyBorder="1" applyAlignment="1">
      <alignment horizontal="center" vertical="center"/>
    </xf>
    <xf numFmtId="0" fontId="1" fillId="10" borderId="7" xfId="8" applyFill="1" applyBorder="1" applyAlignment="1">
      <alignment horizontal="center" vertical="center" wrapText="1"/>
    </xf>
    <xf numFmtId="177" fontId="1" fillId="10" borderId="7" xfId="8" applyNumberFormat="1" applyFill="1" applyBorder="1" applyAlignment="1">
      <alignment horizontal="center" vertical="center"/>
    </xf>
    <xf numFmtId="177" fontId="18" fillId="8" borderId="7" xfId="8" applyNumberFormat="1" applyFont="1" applyFill="1" applyBorder="1" applyAlignment="1">
      <alignment horizontal="center" vertical="center"/>
    </xf>
    <xf numFmtId="177" fontId="1" fillId="0" borderId="7" xfId="8" applyNumberFormat="1" applyBorder="1" applyAlignment="1">
      <alignment horizontal="center" vertical="center"/>
    </xf>
    <xf numFmtId="177" fontId="18" fillId="9" borderId="7" xfId="8" applyNumberFormat="1" applyFont="1" applyFill="1" applyBorder="1" applyAlignment="1">
      <alignment horizontal="center" vertical="center"/>
    </xf>
    <xf numFmtId="0" fontId="18" fillId="10" borderId="7" xfId="8" applyFont="1" applyFill="1" applyBorder="1" applyAlignment="1">
      <alignment horizontal="center" vertical="center" wrapText="1"/>
    </xf>
    <xf numFmtId="0" fontId="1" fillId="0" borderId="7" xfId="8" applyBorder="1" applyAlignment="1">
      <alignment horizontal="center" vertical="center" wrapText="1"/>
    </xf>
    <xf numFmtId="180" fontId="1" fillId="0" borderId="0" xfId="8" applyNumberFormat="1" applyBorder="1" applyAlignment="1">
      <alignment horizontal="center" vertical="center"/>
    </xf>
    <xf numFmtId="177" fontId="18" fillId="0" borderId="0" xfId="8" applyNumberFormat="1" applyFont="1" applyBorder="1" applyAlignment="1">
      <alignment horizontal="center" vertical="center"/>
    </xf>
    <xf numFmtId="177" fontId="1" fillId="0" borderId="0" xfId="8" applyNumberFormat="1" applyBorder="1" applyAlignment="1">
      <alignment horizontal="center" vertical="center"/>
    </xf>
    <xf numFmtId="0" fontId="18" fillId="5" borderId="7" xfId="5" applyFont="1" applyFill="1" applyBorder="1" applyAlignment="1">
      <alignment horizontal="center" vertical="center"/>
    </xf>
    <xf numFmtId="177" fontId="18" fillId="5" borderId="7" xfId="5" applyNumberFormat="1" applyFont="1" applyFill="1" applyBorder="1" applyAlignment="1">
      <alignment horizontal="center" vertical="center"/>
    </xf>
    <xf numFmtId="0" fontId="18" fillId="5" borderId="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179" fontId="1" fillId="0" borderId="7" xfId="6" applyNumberFormat="1" applyBorder="1" applyAlignment="1">
      <alignment horizontal="center" vertical="center"/>
    </xf>
    <xf numFmtId="179" fontId="1" fillId="10" borderId="7" xfId="8" applyNumberFormat="1" applyFill="1" applyBorder="1" applyAlignment="1">
      <alignment horizontal="center" vertical="center"/>
    </xf>
    <xf numFmtId="179" fontId="1" fillId="0" borderId="7" xfId="8" applyNumberFormat="1" applyBorder="1" applyAlignment="1">
      <alignment horizontal="center" vertical="center"/>
    </xf>
    <xf numFmtId="179" fontId="18" fillId="5" borderId="7" xfId="5" applyNumberFormat="1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shrinkToFit="1"/>
    </xf>
    <xf numFmtId="179" fontId="20" fillId="0" borderId="7" xfId="5" applyNumberFormat="1" applyFont="1" applyFill="1" applyBorder="1" applyAlignment="1">
      <alignment horizontal="center" vertical="center"/>
    </xf>
    <xf numFmtId="0" fontId="20" fillId="0" borderId="7" xfId="5" applyFont="1" applyFill="1" applyBorder="1" applyAlignment="1">
      <alignment horizontal="center" vertical="center"/>
    </xf>
    <xf numFmtId="0" fontId="21" fillId="0" borderId="7" xfId="5" applyFont="1" applyFill="1" applyBorder="1" applyAlignment="1">
      <alignment horizontal="center" vertical="center"/>
    </xf>
    <xf numFmtId="0" fontId="21" fillId="0" borderId="7" xfId="5" applyFont="1" applyFill="1" applyBorder="1" applyAlignment="1">
      <alignment horizontal="center" vertical="center" wrapText="1"/>
    </xf>
    <xf numFmtId="177" fontId="21" fillId="0" borderId="7" xfId="5" applyNumberFormat="1" applyFont="1" applyFill="1" applyBorder="1" applyAlignment="1">
      <alignment horizontal="center" vertical="center"/>
    </xf>
    <xf numFmtId="0" fontId="22" fillId="0" borderId="7" xfId="5" applyFont="1" applyFill="1" applyBorder="1" applyAlignment="1">
      <alignment horizontal="center" vertical="center" wrapText="1"/>
    </xf>
    <xf numFmtId="179" fontId="21" fillId="0" borderId="7" xfId="5" applyNumberFormat="1" applyFont="1" applyFill="1" applyBorder="1" applyAlignment="1">
      <alignment horizontal="center" vertical="center"/>
    </xf>
  </cellXfs>
  <cellStyles count="9">
    <cellStyle name="표준" xfId="0" builtinId="0"/>
    <cellStyle name="표준 10" xfId="8"/>
    <cellStyle name="표준 11" xfId="6"/>
    <cellStyle name="표준 2" xfId="5"/>
    <cellStyle name="표준 2 3" xfId="7"/>
    <cellStyle name="표준 3" xfId="3"/>
    <cellStyle name="표준 5" xfId="1"/>
    <cellStyle name="표준 6" xfId="2"/>
    <cellStyle name="표준 6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AC644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1" width="5.25" style="44" bestFit="1" customWidth="1"/>
    <col min="2" max="2" width="13.375" style="44" bestFit="1" customWidth="1"/>
    <col min="3" max="3" width="16.5" style="44" bestFit="1" customWidth="1"/>
    <col min="4" max="4" width="17.75" style="44" bestFit="1" customWidth="1"/>
    <col min="5" max="5" width="22.25" style="44" bestFit="1" customWidth="1"/>
    <col min="6" max="6" width="29.375" style="44" bestFit="1" customWidth="1"/>
    <col min="7" max="7" width="26.375" style="44" bestFit="1" customWidth="1"/>
    <col min="8" max="8" width="10.625" style="44" bestFit="1" customWidth="1"/>
    <col min="9" max="9" width="12.125" style="45" bestFit="1" customWidth="1"/>
    <col min="10" max="10" width="15" style="52" bestFit="1" customWidth="1"/>
    <col min="11" max="11" width="10.625" style="52" bestFit="1" customWidth="1"/>
    <col min="12" max="13" width="10" style="52" bestFit="1" customWidth="1"/>
    <col min="14" max="14" width="12.125" style="52" bestFit="1" customWidth="1"/>
    <col min="15" max="15" width="6.5" style="52" bestFit="1" customWidth="1"/>
    <col min="16" max="18" width="10" style="52" bestFit="1" customWidth="1"/>
    <col min="19" max="19" width="8" style="44" bestFit="1" customWidth="1"/>
    <col min="20" max="20" width="10.625" style="44" bestFit="1" customWidth="1"/>
    <col min="21" max="21" width="9.25" style="44" bestFit="1" customWidth="1"/>
    <col min="22" max="22" width="9" style="45"/>
    <col min="23" max="24" width="15" style="52" bestFit="1" customWidth="1"/>
    <col min="25" max="26" width="12.75" style="52" bestFit="1" customWidth="1"/>
    <col min="27" max="28" width="15" style="52" bestFit="1" customWidth="1"/>
    <col min="29" max="29" width="13.875" style="52" bestFit="1" customWidth="1"/>
    <col min="30" max="16384" width="9" style="43"/>
  </cols>
  <sheetData>
    <row r="1" spans="1:29" ht="12" customHeight="1">
      <c r="A1" s="125" t="s">
        <v>2614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2615</v>
      </c>
      <c r="B4" s="137"/>
      <c r="C4" s="137"/>
      <c r="D4" s="137"/>
      <c r="E4" s="137"/>
      <c r="F4" s="137"/>
      <c r="G4" s="137"/>
      <c r="H4" s="137"/>
      <c r="I4" s="137" t="s">
        <v>2616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2617</v>
      </c>
      <c r="U4" s="132"/>
      <c r="V4" s="133"/>
      <c r="W4" s="131" t="s">
        <v>2618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2619</v>
      </c>
      <c r="B5" s="123" t="s">
        <v>2620</v>
      </c>
      <c r="C5" s="123" t="s">
        <v>2621</v>
      </c>
      <c r="D5" s="123" t="s">
        <v>2622</v>
      </c>
      <c r="E5" s="123" t="s">
        <v>2623</v>
      </c>
      <c r="F5" s="123" t="s">
        <v>2624</v>
      </c>
      <c r="G5" s="123" t="s">
        <v>2625</v>
      </c>
      <c r="H5" s="124" t="s">
        <v>2626</v>
      </c>
      <c r="I5" s="124" t="s">
        <v>2627</v>
      </c>
      <c r="J5" s="124" t="s">
        <v>2628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2629</v>
      </c>
      <c r="U5" s="124" t="s">
        <v>2630</v>
      </c>
      <c r="V5" s="134" t="s">
        <v>2631</v>
      </c>
      <c r="W5" s="115" t="s">
        <v>2632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2633</v>
      </c>
      <c r="O6" s="123"/>
      <c r="P6" s="123"/>
      <c r="Q6" s="123"/>
      <c r="R6" s="123"/>
      <c r="S6" s="124"/>
      <c r="T6" s="124"/>
      <c r="U6" s="123"/>
      <c r="V6" s="135"/>
      <c r="W6" s="122" t="s">
        <v>1805</v>
      </c>
      <c r="X6" s="111" t="s">
        <v>2635</v>
      </c>
      <c r="Y6" s="111" t="s">
        <v>2636</v>
      </c>
      <c r="Z6" s="111" t="s">
        <v>2637</v>
      </c>
      <c r="AA6" s="112" t="s">
        <v>2633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2638</v>
      </c>
      <c r="O7" s="123"/>
      <c r="P7" s="123"/>
      <c r="Q7" s="123" t="s">
        <v>2639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2640</v>
      </c>
      <c r="AB7" s="120" t="s">
        <v>2641</v>
      </c>
      <c r="AC7" s="120" t="s">
        <v>2642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1320</v>
      </c>
      <c r="D9" s="46" t="s">
        <v>1321</v>
      </c>
      <c r="E9" s="46"/>
      <c r="F9" s="46"/>
      <c r="G9" s="46"/>
      <c r="H9" s="46">
        <f>H10+H49+H56+H97+H140+H259+H381+H427+H467+H503+H506+H613</f>
        <v>548</v>
      </c>
      <c r="I9" s="46"/>
      <c r="J9" s="47">
        <f t="shared" ref="J9:N9" si="0">J10+J49+J56+J97+J140+J259+J381+J427+J467+J503+J506+J613</f>
        <v>598.62</v>
      </c>
      <c r="K9" s="46">
        <f t="shared" si="0"/>
        <v>140</v>
      </c>
      <c r="L9" s="46">
        <f t="shared" si="0"/>
        <v>9</v>
      </c>
      <c r="M9" s="46">
        <f t="shared" si="0"/>
        <v>0</v>
      </c>
      <c r="N9" s="46">
        <f t="shared" si="0"/>
        <v>421</v>
      </c>
      <c r="O9" s="46"/>
      <c r="P9" s="46"/>
      <c r="Q9" s="46">
        <f>Q10+Q49+Q56+Q97+Q140+Q259+Q381+Q427+Q467+Q503+Q506+Q613</f>
        <v>53</v>
      </c>
      <c r="R9" s="46"/>
      <c r="S9" s="46"/>
      <c r="T9" s="46">
        <f>T10+T49+T56+T97+T140+T259+T381+T427+T467+T503+T506+T613</f>
        <v>129</v>
      </c>
      <c r="U9" s="46"/>
      <c r="V9" s="50"/>
      <c r="W9" s="48">
        <f t="shared" ref="W9:AC9" si="1">W10+W49+W56+W97+W140+W259+W381+W427+W467+W503+W506+W613</f>
        <v>598.62</v>
      </c>
      <c r="X9" s="47">
        <f t="shared" si="1"/>
        <v>191.17</v>
      </c>
      <c r="Y9" s="47">
        <f t="shared" si="1"/>
        <v>6</v>
      </c>
      <c r="Z9" s="47">
        <f t="shared" si="1"/>
        <v>0</v>
      </c>
      <c r="AA9" s="49">
        <f t="shared" si="1"/>
        <v>401.4500000000001</v>
      </c>
      <c r="AB9" s="47">
        <f t="shared" si="1"/>
        <v>319.56000000000006</v>
      </c>
      <c r="AC9" s="47">
        <f t="shared" si="1"/>
        <v>81.890000000000015</v>
      </c>
    </row>
    <row r="10" spans="1:29" ht="30" customHeight="1">
      <c r="A10" s="110">
        <v>1</v>
      </c>
      <c r="B10" s="101" t="s">
        <v>1147</v>
      </c>
      <c r="C10" s="103" t="str">
        <f>'01 § 중구'!C9</f>
        <v>중구</v>
      </c>
      <c r="D10" s="101" t="str">
        <f>'01 § 중구'!D9</f>
        <v>38개 노선</v>
      </c>
      <c r="E10" s="103"/>
      <c r="F10" s="103"/>
      <c r="G10" s="103"/>
      <c r="H10" s="101">
        <f>'01 § 중구'!H9</f>
        <v>34</v>
      </c>
      <c r="I10" s="101"/>
      <c r="J10" s="101">
        <f>'01 § 중구'!J9</f>
        <v>20.709999999999997</v>
      </c>
      <c r="K10" s="101">
        <f>'01 § 중구'!K9</f>
        <v>14</v>
      </c>
      <c r="L10" s="101">
        <f>'01 § 중구'!L9</f>
        <v>0</v>
      </c>
      <c r="M10" s="101">
        <f>'01 § 중구'!M9</f>
        <v>0</v>
      </c>
      <c r="N10" s="101">
        <f>'01 § 중구'!N9</f>
        <v>19</v>
      </c>
      <c r="O10" s="101"/>
      <c r="P10" s="101"/>
      <c r="Q10" s="101">
        <f>'01 § 중구'!Q9</f>
        <v>5</v>
      </c>
      <c r="R10" s="101"/>
      <c r="S10" s="101"/>
      <c r="T10" s="101">
        <f>'01 § 중구'!T9</f>
        <v>1</v>
      </c>
      <c r="U10" s="101"/>
      <c r="V10" s="103"/>
      <c r="W10" s="102">
        <f>SUM(W11:W48)</f>
        <v>20.709999999999997</v>
      </c>
      <c r="X10" s="102">
        <f t="shared" ref="X10:AC10" si="2">SUM(X11:X48)</f>
        <v>9.1999999999999993</v>
      </c>
      <c r="Y10" s="102">
        <f t="shared" si="2"/>
        <v>0</v>
      </c>
      <c r="Z10" s="102">
        <f t="shared" si="2"/>
        <v>0</v>
      </c>
      <c r="AA10" s="102">
        <f t="shared" si="2"/>
        <v>11.51</v>
      </c>
      <c r="AB10" s="102">
        <f t="shared" si="2"/>
        <v>9.48</v>
      </c>
      <c r="AC10" s="102">
        <f t="shared" si="2"/>
        <v>2.0299999999999998</v>
      </c>
    </row>
    <row r="11" spans="1:29" ht="30" customHeight="1">
      <c r="A11" s="59">
        <v>2</v>
      </c>
      <c r="B11" s="50" t="s">
        <v>1147</v>
      </c>
      <c r="C11" s="53" t="str">
        <f>'01 § 중구'!C10</f>
        <v>중구</v>
      </c>
      <c r="D11" s="50">
        <f>'01 § 중구'!D10</f>
        <v>1</v>
      </c>
      <c r="E11" s="53" t="str">
        <f>'01 § 중구'!E10</f>
        <v>월미로1</v>
      </c>
      <c r="F11" s="53" t="str">
        <f>'01 § 중구'!F10</f>
        <v>우회고가
사거리</v>
      </c>
      <c r="G11" s="53" t="str">
        <f>'01 § 중구'!G10</f>
        <v>8부두 앞</v>
      </c>
      <c r="H11" s="50">
        <f>'01 § 중구'!H10</f>
        <v>0</v>
      </c>
      <c r="I11" s="53" t="str">
        <f>'01 § 중구'!I10</f>
        <v>겸용도로
(분리형)</v>
      </c>
      <c r="J11" s="54">
        <f>'01 § 중구'!J10</f>
        <v>0.2</v>
      </c>
      <c r="K11" s="54">
        <f>'01 § 중구'!K10</f>
        <v>0</v>
      </c>
      <c r="L11" s="54">
        <f>'01 § 중구'!L10</f>
        <v>0</v>
      </c>
      <c r="M11" s="54">
        <f>'01 § 중구'!M10</f>
        <v>0</v>
      </c>
      <c r="N11" s="54">
        <f>'01 § 중구'!N10</f>
        <v>1.8</v>
      </c>
      <c r="O11" s="54">
        <f>'01 § 중구'!O10</f>
        <v>1.4</v>
      </c>
      <c r="P11" s="54">
        <f>'01 § 중구'!P10</f>
        <v>1.7</v>
      </c>
      <c r="Q11" s="54">
        <f>'01 § 중구'!Q10</f>
        <v>0</v>
      </c>
      <c r="R11" s="54">
        <f>'01 § 중구'!R10</f>
        <v>0</v>
      </c>
      <c r="S11" s="50">
        <f>'01 § 중구'!S10</f>
        <v>2</v>
      </c>
      <c r="T11" s="50">
        <f>'01 § 중구'!T10</f>
        <v>0</v>
      </c>
      <c r="U11" s="53" t="str">
        <f>'01 § 중구'!U10</f>
        <v>도로측</v>
      </c>
      <c r="V11" s="53"/>
      <c r="W11" s="48">
        <f t="shared" ref="W11:W74" si="3">X11+Y11+Z11+AA11</f>
        <v>0.2</v>
      </c>
      <c r="X11" s="54">
        <f t="shared" ref="X11:X48" si="4">SUMIF(I11,$X$6,J11)</f>
        <v>0</v>
      </c>
      <c r="Y11" s="54">
        <f t="shared" ref="Y11:Y48" si="5">SUMIF(I11,$Y$6,J11)</f>
        <v>0</v>
      </c>
      <c r="Z11" s="54">
        <f t="shared" ref="Z11:Z48" si="6">SUMIF(I11,$Z$6,J11)</f>
        <v>0</v>
      </c>
      <c r="AA11" s="49">
        <f t="shared" ref="AA11:AA74" si="7">AB11+AC11</f>
        <v>0.2</v>
      </c>
      <c r="AB11" s="54">
        <f t="shared" ref="AB11:AB48" si="8">SUMIF(I11,$AB$7,J11)</f>
        <v>0.2</v>
      </c>
      <c r="AC11" s="54">
        <f t="shared" ref="AC11:AC48" si="9">SUMIF(I11,$AC$7,J11)</f>
        <v>0</v>
      </c>
    </row>
    <row r="12" spans="1:29" ht="30" customHeight="1">
      <c r="A12" s="59">
        <v>3</v>
      </c>
      <c r="B12" s="50" t="s">
        <v>1147</v>
      </c>
      <c r="C12" s="53" t="str">
        <f>'01 § 중구'!C11</f>
        <v>중구</v>
      </c>
      <c r="D12" s="50">
        <f>'01 § 중구'!D11</f>
        <v>2</v>
      </c>
      <c r="E12" s="53" t="str">
        <f>'01 § 중구'!E11</f>
        <v>월미로2</v>
      </c>
      <c r="F12" s="53" t="str">
        <f>'01 § 중구'!F11</f>
        <v>8부두 앞</v>
      </c>
      <c r="G12" s="53" t="str">
        <f>'01 § 중구'!G11</f>
        <v>월미도입구
삼거리</v>
      </c>
      <c r="H12" s="50">
        <f>'01 § 중구'!H11</f>
        <v>0</v>
      </c>
      <c r="I12" s="53" t="str">
        <f>'01 § 중구'!I11</f>
        <v>전용도로</v>
      </c>
      <c r="J12" s="54">
        <f>'01 § 중구'!J11</f>
        <v>0.06</v>
      </c>
      <c r="K12" s="54">
        <f>'01 § 중구'!K11</f>
        <v>1.8</v>
      </c>
      <c r="L12" s="54">
        <f>'01 § 중구'!L11</f>
        <v>0</v>
      </c>
      <c r="M12" s="54">
        <f>'01 § 중구'!M11</f>
        <v>0</v>
      </c>
      <c r="N12" s="54">
        <f>'01 § 중구'!N11</f>
        <v>0</v>
      </c>
      <c r="O12" s="54">
        <f>'01 § 중구'!O11</f>
        <v>0</v>
      </c>
      <c r="P12" s="54">
        <f>'01 § 중구'!P11</f>
        <v>0</v>
      </c>
      <c r="Q12" s="54">
        <f>'01 § 중구'!Q11</f>
        <v>0</v>
      </c>
      <c r="R12" s="54">
        <f>'01 § 중구'!R11</f>
        <v>0</v>
      </c>
      <c r="S12" s="50">
        <f>'01 § 중구'!S11</f>
        <v>2</v>
      </c>
      <c r="T12" s="50">
        <f>'01 § 중구'!T11</f>
        <v>0</v>
      </c>
      <c r="U12" s="53">
        <f>'01 § 중구'!U11</f>
        <v>0</v>
      </c>
      <c r="V12" s="53"/>
      <c r="W12" s="48">
        <f t="shared" si="3"/>
        <v>0.06</v>
      </c>
      <c r="X12" s="54">
        <f t="shared" si="4"/>
        <v>0.06</v>
      </c>
      <c r="Y12" s="54">
        <f t="shared" si="5"/>
        <v>0</v>
      </c>
      <c r="Z12" s="54">
        <f t="shared" si="6"/>
        <v>0</v>
      </c>
      <c r="AA12" s="49">
        <f t="shared" si="7"/>
        <v>0</v>
      </c>
      <c r="AB12" s="54">
        <f t="shared" si="8"/>
        <v>0</v>
      </c>
      <c r="AC12" s="54">
        <f t="shared" si="9"/>
        <v>0</v>
      </c>
    </row>
    <row r="13" spans="1:29" ht="30" customHeight="1">
      <c r="A13" s="59">
        <v>4</v>
      </c>
      <c r="B13" s="50" t="s">
        <v>1147</v>
      </c>
      <c r="C13" s="53" t="str">
        <f>'01 § 중구'!C12</f>
        <v>중구</v>
      </c>
      <c r="D13" s="50">
        <f>'01 § 중구'!D12</f>
        <v>3</v>
      </c>
      <c r="E13" s="53" t="str">
        <f>'01 § 중구'!E12</f>
        <v>월미로3</v>
      </c>
      <c r="F13" s="53" t="str">
        <f>'01 § 중구'!F12</f>
        <v>인항철골</v>
      </c>
      <c r="G13" s="53" t="str">
        <f>'01 § 중구'!G12</f>
        <v>월미공원역</v>
      </c>
      <c r="H13" s="50">
        <f>'01 § 중구'!H12</f>
        <v>0</v>
      </c>
      <c r="I13" s="53" t="str">
        <f>'01 § 중구'!I12</f>
        <v>전용도로</v>
      </c>
      <c r="J13" s="54">
        <f>'01 § 중구'!J12</f>
        <v>0.62</v>
      </c>
      <c r="K13" s="54">
        <f>'01 § 중구'!K12</f>
        <v>1.3</v>
      </c>
      <c r="L13" s="54">
        <f>'01 § 중구'!L12</f>
        <v>0</v>
      </c>
      <c r="M13" s="54">
        <f>'01 § 중구'!M12</f>
        <v>0</v>
      </c>
      <c r="N13" s="54">
        <f>'01 § 중구'!N12</f>
        <v>0</v>
      </c>
      <c r="O13" s="54">
        <f>'01 § 중구'!O12</f>
        <v>0</v>
      </c>
      <c r="P13" s="54">
        <f>'01 § 중구'!P12</f>
        <v>0</v>
      </c>
      <c r="Q13" s="54">
        <f>'01 § 중구'!Q12</f>
        <v>0</v>
      </c>
      <c r="R13" s="54">
        <f>'01 § 중구'!R12</f>
        <v>0</v>
      </c>
      <c r="S13" s="50">
        <f>'01 § 중구'!S12</f>
        <v>3</v>
      </c>
      <c r="T13" s="50">
        <f>'01 § 중구'!T12</f>
        <v>0</v>
      </c>
      <c r="U13" s="53">
        <f>'01 § 중구'!U12</f>
        <v>0</v>
      </c>
      <c r="V13" s="53"/>
      <c r="W13" s="48">
        <f t="shared" si="3"/>
        <v>0.62</v>
      </c>
      <c r="X13" s="54">
        <f t="shared" si="4"/>
        <v>0.62</v>
      </c>
      <c r="Y13" s="54">
        <f t="shared" si="5"/>
        <v>0</v>
      </c>
      <c r="Z13" s="54">
        <f t="shared" si="6"/>
        <v>0</v>
      </c>
      <c r="AA13" s="49">
        <f t="shared" si="7"/>
        <v>0</v>
      </c>
      <c r="AB13" s="54">
        <f t="shared" si="8"/>
        <v>0</v>
      </c>
      <c r="AC13" s="54">
        <f t="shared" si="9"/>
        <v>0</v>
      </c>
    </row>
    <row r="14" spans="1:29" ht="30" customHeight="1">
      <c r="A14" s="59">
        <v>5</v>
      </c>
      <c r="B14" s="50" t="s">
        <v>1147</v>
      </c>
      <c r="C14" s="53" t="str">
        <f>'01 § 중구'!C13</f>
        <v>중구</v>
      </c>
      <c r="D14" s="50">
        <f>'01 § 중구'!D13</f>
        <v>4</v>
      </c>
      <c r="E14" s="53" t="str">
        <f>'01 § 중구'!E13</f>
        <v>월미로4</v>
      </c>
      <c r="F14" s="53" t="str">
        <f>'01 § 중구'!F13</f>
        <v>월미공원
정문</v>
      </c>
      <c r="G14" s="53" t="str">
        <f>'01 § 중구'!G13</f>
        <v>갑문 입구</v>
      </c>
      <c r="H14" s="50" t="str">
        <f>'01 § 중구'!H13</f>
        <v>○</v>
      </c>
      <c r="I14" s="53" t="str">
        <f>'01 § 중구'!I13</f>
        <v>겸용도로
(비분리형)</v>
      </c>
      <c r="J14" s="54">
        <f>'01 § 중구'!J13</f>
        <v>1.18</v>
      </c>
      <c r="K14" s="54">
        <f>'01 § 중구'!K13</f>
        <v>0</v>
      </c>
      <c r="L14" s="54">
        <f>'01 § 중구'!L13</f>
        <v>0</v>
      </c>
      <c r="M14" s="54">
        <f>'01 § 중구'!M13</f>
        <v>0</v>
      </c>
      <c r="N14" s="54">
        <f>'01 § 중구'!N13</f>
        <v>0</v>
      </c>
      <c r="O14" s="54">
        <f>'01 § 중구'!O13</f>
        <v>0</v>
      </c>
      <c r="P14" s="54">
        <f>'01 § 중구'!P13</f>
        <v>0</v>
      </c>
      <c r="Q14" s="54">
        <f>'01 § 중구'!Q13</f>
        <v>2.5</v>
      </c>
      <c r="R14" s="54">
        <f>'01 § 중구'!R13</f>
        <v>1</v>
      </c>
      <c r="S14" s="50">
        <f>'01 § 중구'!S13</f>
        <v>3</v>
      </c>
      <c r="T14" s="50">
        <f>'01 § 중구'!T13</f>
        <v>0</v>
      </c>
      <c r="U14" s="53">
        <f>'01 § 중구'!U13</f>
        <v>0</v>
      </c>
      <c r="V14" s="53"/>
      <c r="W14" s="48">
        <f t="shared" si="3"/>
        <v>1.18</v>
      </c>
      <c r="X14" s="54">
        <f t="shared" si="4"/>
        <v>0</v>
      </c>
      <c r="Y14" s="54">
        <f t="shared" si="5"/>
        <v>0</v>
      </c>
      <c r="Z14" s="54">
        <f t="shared" si="6"/>
        <v>0</v>
      </c>
      <c r="AA14" s="49">
        <f t="shared" si="7"/>
        <v>1.18</v>
      </c>
      <c r="AB14" s="54">
        <f t="shared" si="8"/>
        <v>0</v>
      </c>
      <c r="AC14" s="54">
        <f t="shared" si="9"/>
        <v>1.18</v>
      </c>
    </row>
    <row r="15" spans="1:29" ht="30" customHeight="1">
      <c r="A15" s="59">
        <v>6</v>
      </c>
      <c r="B15" s="50" t="s">
        <v>1147</v>
      </c>
      <c r="C15" s="53" t="str">
        <f>'01 § 중구'!C14</f>
        <v>중구</v>
      </c>
      <c r="D15" s="50">
        <f>'01 § 중구'!D14</f>
        <v>5</v>
      </c>
      <c r="E15" s="53" t="str">
        <f>'01 § 중구'!E14</f>
        <v>월미로5</v>
      </c>
      <c r="F15" s="53" t="str">
        <f>'01 § 중구'!F14</f>
        <v>갑문입구</v>
      </c>
      <c r="G15" s="53" t="str">
        <f>'01 § 중구'!G14</f>
        <v>문타운입구</v>
      </c>
      <c r="H15" s="50" t="str">
        <f>'01 § 중구'!H14</f>
        <v>○</v>
      </c>
      <c r="I15" s="53" t="str">
        <f>'01 § 중구'!I14</f>
        <v>겸용도로
(분리형)</v>
      </c>
      <c r="J15" s="54">
        <f>'01 § 중구'!J14</f>
        <v>0.72</v>
      </c>
      <c r="K15" s="54">
        <f>'01 § 중구'!K14</f>
        <v>0</v>
      </c>
      <c r="L15" s="54">
        <f>'01 § 중구'!L14</f>
        <v>0</v>
      </c>
      <c r="M15" s="54">
        <f>'01 § 중구'!M14</f>
        <v>0</v>
      </c>
      <c r="N15" s="54">
        <f>'01 § 중구'!N14</f>
        <v>1.7</v>
      </c>
      <c r="O15" s="54">
        <f>'01 § 중구'!O14</f>
        <v>1.6</v>
      </c>
      <c r="P15" s="54">
        <f>'01 § 중구'!P14</f>
        <v>1.7999999999999998</v>
      </c>
      <c r="Q15" s="54">
        <f>'01 § 중구'!Q14</f>
        <v>0</v>
      </c>
      <c r="R15" s="54">
        <f>'01 § 중구'!R14</f>
        <v>0</v>
      </c>
      <c r="S15" s="50">
        <f>'01 § 중구'!S14</f>
        <v>3</v>
      </c>
      <c r="T15" s="50">
        <f>'01 § 중구'!T14</f>
        <v>0</v>
      </c>
      <c r="U15" s="53" t="str">
        <f>'01 § 중구'!U14</f>
        <v>내측</v>
      </c>
      <c r="V15" s="53"/>
      <c r="W15" s="48">
        <f t="shared" si="3"/>
        <v>0.72</v>
      </c>
      <c r="X15" s="54">
        <f t="shared" si="4"/>
        <v>0</v>
      </c>
      <c r="Y15" s="54">
        <f t="shared" si="5"/>
        <v>0</v>
      </c>
      <c r="Z15" s="54">
        <f t="shared" si="6"/>
        <v>0</v>
      </c>
      <c r="AA15" s="49">
        <f t="shared" si="7"/>
        <v>0.72</v>
      </c>
      <c r="AB15" s="54">
        <f t="shared" si="8"/>
        <v>0.72</v>
      </c>
      <c r="AC15" s="54">
        <f t="shared" si="9"/>
        <v>0</v>
      </c>
    </row>
    <row r="16" spans="1:29" ht="30" customHeight="1">
      <c r="A16" s="59">
        <v>7</v>
      </c>
      <c r="B16" s="50" t="s">
        <v>1147</v>
      </c>
      <c r="C16" s="53" t="str">
        <f>'01 § 중구'!C15</f>
        <v>중구</v>
      </c>
      <c r="D16" s="50">
        <f>'01 § 중구'!D15</f>
        <v>6</v>
      </c>
      <c r="E16" s="53" t="str">
        <f>'01 § 중구'!E15</f>
        <v>월미로6</v>
      </c>
      <c r="F16" s="53" t="str">
        <f>'01 § 중구'!F15</f>
        <v>월미도
문타운</v>
      </c>
      <c r="G16" s="53" t="str">
        <f>'01 § 중구'!G15</f>
        <v>월미로
260번길</v>
      </c>
      <c r="H16" s="50" t="str">
        <f>'01 § 중구'!H15</f>
        <v>○</v>
      </c>
      <c r="I16" s="53" t="str">
        <f>'01 § 중구'!I15</f>
        <v>겸용도로
(비분리형)</v>
      </c>
      <c r="J16" s="54">
        <f>'01 § 중구'!J15</f>
        <v>0.28000000000000003</v>
      </c>
      <c r="K16" s="54">
        <f>'01 § 중구'!K15</f>
        <v>0</v>
      </c>
      <c r="L16" s="54">
        <f>'01 § 중구'!L15</f>
        <v>0</v>
      </c>
      <c r="M16" s="54">
        <f>'01 § 중구'!M15</f>
        <v>0</v>
      </c>
      <c r="N16" s="54">
        <f>'01 § 중구'!N15</f>
        <v>0</v>
      </c>
      <c r="O16" s="54">
        <f>'01 § 중구'!O15</f>
        <v>0</v>
      </c>
      <c r="P16" s="54">
        <f>'01 § 중구'!P15</f>
        <v>0</v>
      </c>
      <c r="Q16" s="54">
        <f>'01 § 중구'!Q15</f>
        <v>2.7</v>
      </c>
      <c r="R16" s="54">
        <f>'01 § 중구'!R15</f>
        <v>1.2000000000000002</v>
      </c>
      <c r="S16" s="50">
        <f>'01 § 중구'!S15</f>
        <v>3</v>
      </c>
      <c r="T16" s="50">
        <f>'01 § 중구'!T15</f>
        <v>0</v>
      </c>
      <c r="U16" s="53">
        <f>'01 § 중구'!U15</f>
        <v>0</v>
      </c>
      <c r="V16" s="53"/>
      <c r="W16" s="48">
        <f t="shared" si="3"/>
        <v>0.28000000000000003</v>
      </c>
      <c r="X16" s="54">
        <f t="shared" si="4"/>
        <v>0</v>
      </c>
      <c r="Y16" s="54">
        <f t="shared" si="5"/>
        <v>0</v>
      </c>
      <c r="Z16" s="54">
        <f t="shared" si="6"/>
        <v>0</v>
      </c>
      <c r="AA16" s="49">
        <f t="shared" si="7"/>
        <v>0.28000000000000003</v>
      </c>
      <c r="AB16" s="54">
        <f t="shared" si="8"/>
        <v>0</v>
      </c>
      <c r="AC16" s="54">
        <f t="shared" si="9"/>
        <v>0.28000000000000003</v>
      </c>
    </row>
    <row r="17" spans="1:29" ht="30" customHeight="1">
      <c r="A17" s="59">
        <v>8</v>
      </c>
      <c r="B17" s="50" t="s">
        <v>1147</v>
      </c>
      <c r="C17" s="53" t="str">
        <f>'01 § 중구'!C16</f>
        <v>중구</v>
      </c>
      <c r="D17" s="50">
        <f>'01 § 중구'!D16</f>
        <v>7</v>
      </c>
      <c r="E17" s="53" t="str">
        <f>'01 § 중구'!E16</f>
        <v>월미로7</v>
      </c>
      <c r="F17" s="53" t="str">
        <f>'01 § 중구'!F16</f>
        <v>월미로
266번길</v>
      </c>
      <c r="G17" s="53" t="str">
        <f>'01 § 중구'!G16</f>
        <v>월미공원
후문</v>
      </c>
      <c r="H17" s="50" t="str">
        <f>'01 § 중구'!H16</f>
        <v>○</v>
      </c>
      <c r="I17" s="53" t="str">
        <f>'01 § 중구'!I16</f>
        <v>겸용도로
(분리형)</v>
      </c>
      <c r="J17" s="54">
        <f>'01 § 중구'!J16</f>
        <v>0.44</v>
      </c>
      <c r="K17" s="54">
        <f>'01 § 중구'!K16</f>
        <v>0</v>
      </c>
      <c r="L17" s="54">
        <f>'01 § 중구'!L16</f>
        <v>0</v>
      </c>
      <c r="M17" s="54">
        <f>'01 § 중구'!M16</f>
        <v>0</v>
      </c>
      <c r="N17" s="54">
        <f>'01 § 중구'!N16</f>
        <v>1.6</v>
      </c>
      <c r="O17" s="54">
        <f>'01 § 중구'!O16</f>
        <v>2.2000000000000002</v>
      </c>
      <c r="P17" s="54">
        <f>'01 § 중구'!P16</f>
        <v>2.3000000000000003</v>
      </c>
      <c r="Q17" s="54">
        <f>'01 § 중구'!Q16</f>
        <v>0</v>
      </c>
      <c r="R17" s="54">
        <f>'01 § 중구'!R16</f>
        <v>0</v>
      </c>
      <c r="S17" s="50">
        <f>'01 § 중구'!S16</f>
        <v>3</v>
      </c>
      <c r="T17" s="50">
        <f>'01 § 중구'!T16</f>
        <v>0</v>
      </c>
      <c r="U17" s="53" t="str">
        <f>'01 § 중구'!U16</f>
        <v>판단불가</v>
      </c>
      <c r="V17" s="53"/>
      <c r="W17" s="48">
        <f t="shared" si="3"/>
        <v>0.44</v>
      </c>
      <c r="X17" s="54">
        <f t="shared" si="4"/>
        <v>0</v>
      </c>
      <c r="Y17" s="54">
        <f t="shared" si="5"/>
        <v>0</v>
      </c>
      <c r="Z17" s="54">
        <f t="shared" si="6"/>
        <v>0</v>
      </c>
      <c r="AA17" s="49">
        <f t="shared" si="7"/>
        <v>0.44</v>
      </c>
      <c r="AB17" s="54">
        <f t="shared" si="8"/>
        <v>0.44</v>
      </c>
      <c r="AC17" s="54">
        <f t="shared" si="9"/>
        <v>0</v>
      </c>
    </row>
    <row r="18" spans="1:29" ht="30" customHeight="1">
      <c r="A18" s="59">
        <v>9</v>
      </c>
      <c r="B18" s="50" t="s">
        <v>1147</v>
      </c>
      <c r="C18" s="53" t="str">
        <f>'01 § 중구'!C17</f>
        <v>중구</v>
      </c>
      <c r="D18" s="50">
        <f>'01 § 중구'!D17</f>
        <v>8</v>
      </c>
      <c r="E18" s="53" t="str">
        <f>'01 § 중구'!E17</f>
        <v>월미로8R</v>
      </c>
      <c r="F18" s="53" t="str">
        <f>'01 § 중구'!F17</f>
        <v>월미공원
후문</v>
      </c>
      <c r="G18" s="53" t="str">
        <f>'01 § 중구'!G17</f>
        <v>월미로
189번길</v>
      </c>
      <c r="H18" s="50" t="str">
        <f>'01 § 중구'!H17</f>
        <v>○</v>
      </c>
      <c r="I18" s="53" t="str">
        <f>'01 § 중구'!I17</f>
        <v>전용도로</v>
      </c>
      <c r="J18" s="54">
        <f>'01 § 중구'!J17</f>
        <v>0.28999999999999998</v>
      </c>
      <c r="K18" s="54">
        <f>'01 § 중구'!K17</f>
        <v>1</v>
      </c>
      <c r="L18" s="54">
        <f>'01 § 중구'!L17</f>
        <v>0</v>
      </c>
      <c r="M18" s="54">
        <f>'01 § 중구'!M17</f>
        <v>0</v>
      </c>
      <c r="N18" s="54">
        <f>'01 § 중구'!N17</f>
        <v>0</v>
      </c>
      <c r="O18" s="54">
        <f>'01 § 중구'!O17</f>
        <v>0</v>
      </c>
      <c r="P18" s="54">
        <f>'01 § 중구'!P17</f>
        <v>0</v>
      </c>
      <c r="Q18" s="54">
        <f>'01 § 중구'!Q17</f>
        <v>0</v>
      </c>
      <c r="R18" s="54">
        <f>'01 § 중구'!R17</f>
        <v>0</v>
      </c>
      <c r="S18" s="50">
        <f>'01 § 중구'!S17</f>
        <v>2</v>
      </c>
      <c r="T18" s="50">
        <f>'01 § 중구'!T17</f>
        <v>0</v>
      </c>
      <c r="U18" s="53">
        <f>'01 § 중구'!U17</f>
        <v>0</v>
      </c>
      <c r="V18" s="53"/>
      <c r="W18" s="48">
        <f t="shared" si="3"/>
        <v>0.28999999999999998</v>
      </c>
      <c r="X18" s="54">
        <f t="shared" si="4"/>
        <v>0.28999999999999998</v>
      </c>
      <c r="Y18" s="54">
        <f t="shared" si="5"/>
        <v>0</v>
      </c>
      <c r="Z18" s="54">
        <f t="shared" si="6"/>
        <v>0</v>
      </c>
      <c r="AA18" s="49">
        <f t="shared" si="7"/>
        <v>0</v>
      </c>
      <c r="AB18" s="54">
        <f t="shared" si="8"/>
        <v>0</v>
      </c>
      <c r="AC18" s="54">
        <f t="shared" si="9"/>
        <v>0</v>
      </c>
    </row>
    <row r="19" spans="1:29" ht="30" customHeight="1">
      <c r="A19" s="59">
        <v>10</v>
      </c>
      <c r="B19" s="50" t="s">
        <v>1147</v>
      </c>
      <c r="C19" s="53" t="str">
        <f>'01 § 중구'!C18</f>
        <v>중구</v>
      </c>
      <c r="D19" s="50">
        <f>'01 § 중구'!D18</f>
        <v>9</v>
      </c>
      <c r="E19" s="53" t="str">
        <f>'01 § 중구'!E18</f>
        <v>월미로8L</v>
      </c>
      <c r="F19" s="53" t="str">
        <f>'01 § 중구'!F18</f>
        <v>월미로
189번길</v>
      </c>
      <c r="G19" s="53" t="str">
        <f>'01 § 중구'!G18</f>
        <v>월미공원
후문</v>
      </c>
      <c r="H19" s="50" t="str">
        <f>'01 § 중구'!H18</f>
        <v>○</v>
      </c>
      <c r="I19" s="53" t="str">
        <f>'01 § 중구'!I18</f>
        <v>전용도로</v>
      </c>
      <c r="J19" s="54">
        <f>'01 § 중구'!J18</f>
        <v>0.31</v>
      </c>
      <c r="K19" s="54">
        <f>'01 § 중구'!K18</f>
        <v>1</v>
      </c>
      <c r="L19" s="54">
        <f>'01 § 중구'!L18</f>
        <v>0</v>
      </c>
      <c r="M19" s="54">
        <f>'01 § 중구'!M18</f>
        <v>0</v>
      </c>
      <c r="N19" s="54">
        <f>'01 § 중구'!N18</f>
        <v>0</v>
      </c>
      <c r="O19" s="54">
        <f>'01 § 중구'!O18</f>
        <v>0</v>
      </c>
      <c r="P19" s="54">
        <f>'01 § 중구'!P18</f>
        <v>0</v>
      </c>
      <c r="Q19" s="54">
        <f>'01 § 중구'!Q18</f>
        <v>0</v>
      </c>
      <c r="R19" s="54">
        <f>'01 § 중구'!R18</f>
        <v>0</v>
      </c>
      <c r="S19" s="50">
        <f>'01 § 중구'!S18</f>
        <v>0</v>
      </c>
      <c r="T19" s="50">
        <f>'01 § 중구'!T18</f>
        <v>0</v>
      </c>
      <c r="U19" s="53">
        <f>'01 § 중구'!U18</f>
        <v>0</v>
      </c>
      <c r="V19" s="53"/>
      <c r="W19" s="48">
        <f t="shared" si="3"/>
        <v>0.31</v>
      </c>
      <c r="X19" s="54">
        <f t="shared" si="4"/>
        <v>0.31</v>
      </c>
      <c r="Y19" s="54">
        <f t="shared" si="5"/>
        <v>0</v>
      </c>
      <c r="Z19" s="54">
        <f t="shared" si="6"/>
        <v>0</v>
      </c>
      <c r="AA19" s="49">
        <f t="shared" si="7"/>
        <v>0</v>
      </c>
      <c r="AB19" s="54">
        <f t="shared" si="8"/>
        <v>0</v>
      </c>
      <c r="AC19" s="54">
        <f t="shared" si="9"/>
        <v>0</v>
      </c>
    </row>
    <row r="20" spans="1:29" ht="30" customHeight="1">
      <c r="A20" s="59">
        <v>11</v>
      </c>
      <c r="B20" s="50" t="s">
        <v>1147</v>
      </c>
      <c r="C20" s="53" t="str">
        <f>'01 § 중구'!C19</f>
        <v>중구</v>
      </c>
      <c r="D20" s="50">
        <f>'01 § 중구'!D19</f>
        <v>10</v>
      </c>
      <c r="E20" s="53" t="str">
        <f>'01 § 중구'!E19</f>
        <v>축항대로1</v>
      </c>
      <c r="F20" s="53" t="str">
        <f>'01 § 중구'!F19</f>
        <v>라이프아파트 정문</v>
      </c>
      <c r="G20" s="53" t="str">
        <f>'01 § 중구'!G19</f>
        <v>연안부두로
75번길</v>
      </c>
      <c r="H20" s="50" t="str">
        <f>'01 § 중구'!H19</f>
        <v>○</v>
      </c>
      <c r="I20" s="53" t="str">
        <f>'01 § 중구'!I19</f>
        <v>겸용도로
(분리형)</v>
      </c>
      <c r="J20" s="54">
        <f>'01 § 중구'!J19</f>
        <v>0.41</v>
      </c>
      <c r="K20" s="54">
        <f>'01 § 중구'!K19</f>
        <v>0</v>
      </c>
      <c r="L20" s="54">
        <f>'01 § 중구'!L19</f>
        <v>0</v>
      </c>
      <c r="M20" s="54">
        <f>'01 § 중구'!M19</f>
        <v>0</v>
      </c>
      <c r="N20" s="54">
        <f>'01 § 중구'!N19</f>
        <v>2.2000000000000002</v>
      </c>
      <c r="O20" s="54">
        <f>'01 § 중구'!O19</f>
        <v>2.2999999999999998</v>
      </c>
      <c r="P20" s="54">
        <f>'01 § 중구'!P19</f>
        <v>3</v>
      </c>
      <c r="Q20" s="54">
        <f>'01 § 중구'!Q19</f>
        <v>0</v>
      </c>
      <c r="R20" s="54">
        <f>'01 § 중구'!R19</f>
        <v>0</v>
      </c>
      <c r="S20" s="50">
        <f>'01 § 중구'!S19</f>
        <v>2</v>
      </c>
      <c r="T20" s="50">
        <f>'01 § 중구'!T19</f>
        <v>0</v>
      </c>
      <c r="U20" s="53" t="str">
        <f>'01 § 중구'!U19</f>
        <v>내측</v>
      </c>
      <c r="V20" s="53"/>
      <c r="W20" s="48">
        <f t="shared" si="3"/>
        <v>0.41</v>
      </c>
      <c r="X20" s="54">
        <f t="shared" si="4"/>
        <v>0</v>
      </c>
      <c r="Y20" s="54">
        <f t="shared" si="5"/>
        <v>0</v>
      </c>
      <c r="Z20" s="54">
        <f t="shared" si="6"/>
        <v>0</v>
      </c>
      <c r="AA20" s="49">
        <f t="shared" si="7"/>
        <v>0.41</v>
      </c>
      <c r="AB20" s="54">
        <f t="shared" si="8"/>
        <v>0.41</v>
      </c>
      <c r="AC20" s="54">
        <f t="shared" si="9"/>
        <v>0</v>
      </c>
    </row>
    <row r="21" spans="1:29" ht="30" customHeight="1">
      <c r="A21" s="59">
        <v>12</v>
      </c>
      <c r="B21" s="50" t="s">
        <v>1147</v>
      </c>
      <c r="C21" s="53" t="str">
        <f>'01 § 중구'!C20</f>
        <v>중구</v>
      </c>
      <c r="D21" s="50">
        <f>'01 § 중구'!D20</f>
        <v>11</v>
      </c>
      <c r="E21" s="53" t="str">
        <f>'01 § 중구'!E20</f>
        <v>축항대로2L</v>
      </c>
      <c r="F21" s="53" t="str">
        <f>'01 § 중구'!F20</f>
        <v>연안부두로
75번길</v>
      </c>
      <c r="G21" s="53" t="str">
        <f>'01 § 중구'!G20</f>
        <v>연안부두로
33번길</v>
      </c>
      <c r="H21" s="50" t="str">
        <f>'01 § 중구'!H20</f>
        <v>○</v>
      </c>
      <c r="I21" s="53" t="str">
        <f>'01 § 중구'!I20</f>
        <v>겸용도로
(비분리형)</v>
      </c>
      <c r="J21" s="54">
        <f>'01 § 중구'!J20</f>
        <v>0.35</v>
      </c>
      <c r="K21" s="54">
        <f>'01 § 중구'!K20</f>
        <v>0</v>
      </c>
      <c r="L21" s="54">
        <f>'01 § 중구'!L20</f>
        <v>0</v>
      </c>
      <c r="M21" s="54">
        <f>'01 § 중구'!M20</f>
        <v>0</v>
      </c>
      <c r="N21" s="54">
        <f>'01 § 중구'!N20</f>
        <v>0</v>
      </c>
      <c r="O21" s="54">
        <f>'01 § 중구'!O20</f>
        <v>0</v>
      </c>
      <c r="P21" s="54">
        <f>'01 § 중구'!P20</f>
        <v>0</v>
      </c>
      <c r="Q21" s="54">
        <f>'01 § 중구'!Q20</f>
        <v>3.2</v>
      </c>
      <c r="R21" s="54">
        <f>'01 § 중구'!R20</f>
        <v>1.7000000000000002</v>
      </c>
      <c r="S21" s="50">
        <f>'01 § 중구'!S20</f>
        <v>2</v>
      </c>
      <c r="T21" s="50">
        <f>'01 § 중구'!T20</f>
        <v>0</v>
      </c>
      <c r="U21" s="53">
        <f>'01 § 중구'!U20</f>
        <v>0</v>
      </c>
      <c r="V21" s="53"/>
      <c r="W21" s="48">
        <f t="shared" si="3"/>
        <v>0.35</v>
      </c>
      <c r="X21" s="54">
        <f t="shared" si="4"/>
        <v>0</v>
      </c>
      <c r="Y21" s="54">
        <f t="shared" si="5"/>
        <v>0</v>
      </c>
      <c r="Z21" s="54">
        <f t="shared" si="6"/>
        <v>0</v>
      </c>
      <c r="AA21" s="49">
        <f t="shared" si="7"/>
        <v>0.35</v>
      </c>
      <c r="AB21" s="54">
        <f t="shared" si="8"/>
        <v>0</v>
      </c>
      <c r="AC21" s="54">
        <f t="shared" si="9"/>
        <v>0.35</v>
      </c>
    </row>
    <row r="22" spans="1:29" ht="30" customHeight="1">
      <c r="A22" s="59">
        <v>13</v>
      </c>
      <c r="B22" s="50" t="s">
        <v>1147</v>
      </c>
      <c r="C22" s="53" t="str">
        <f>'01 § 중구'!C21</f>
        <v>중구</v>
      </c>
      <c r="D22" s="50">
        <f>'01 § 중구'!D21</f>
        <v>12</v>
      </c>
      <c r="E22" s="53" t="str">
        <f>'01 § 중구'!E21</f>
        <v>축항대로2R</v>
      </c>
      <c r="F22" s="53" t="str">
        <f>'01 § 중구'!F21</f>
        <v>연안부두로
75번길</v>
      </c>
      <c r="G22" s="53" t="str">
        <f>'01 § 중구'!G21</f>
        <v>연안부두로
33번길</v>
      </c>
      <c r="H22" s="50" t="str">
        <f>'01 § 중구'!H21</f>
        <v>○</v>
      </c>
      <c r="I22" s="53" t="str">
        <f>'01 § 중구'!I21</f>
        <v>겸용도로
(분리형)</v>
      </c>
      <c r="J22" s="54">
        <f>'01 § 중구'!J21</f>
        <v>0.33</v>
      </c>
      <c r="K22" s="54">
        <f>'01 § 중구'!K21</f>
        <v>0</v>
      </c>
      <c r="L22" s="54">
        <f>'01 § 중구'!L21</f>
        <v>0</v>
      </c>
      <c r="M22" s="54">
        <f>'01 § 중구'!M21</f>
        <v>0</v>
      </c>
      <c r="N22" s="54">
        <f>'01 § 중구'!N21</f>
        <v>1</v>
      </c>
      <c r="O22" s="54">
        <f>'01 § 중구'!O21</f>
        <v>2</v>
      </c>
      <c r="P22" s="54">
        <f>'01 § 중구'!P21</f>
        <v>1.5</v>
      </c>
      <c r="Q22" s="54">
        <f>'01 § 중구'!Q21</f>
        <v>0</v>
      </c>
      <c r="R22" s="54">
        <f>'01 § 중구'!R21</f>
        <v>0</v>
      </c>
      <c r="S22" s="50">
        <f>'01 § 중구'!S21</f>
        <v>2</v>
      </c>
      <c r="T22" s="50">
        <f>'01 § 중구'!T21</f>
        <v>0</v>
      </c>
      <c r="U22" s="53" t="str">
        <f>'01 § 중구'!U21</f>
        <v>내측</v>
      </c>
      <c r="V22" s="53"/>
      <c r="W22" s="48">
        <f t="shared" si="3"/>
        <v>0.33</v>
      </c>
      <c r="X22" s="54">
        <f t="shared" si="4"/>
        <v>0</v>
      </c>
      <c r="Y22" s="54">
        <f t="shared" si="5"/>
        <v>0</v>
      </c>
      <c r="Z22" s="54">
        <f t="shared" si="6"/>
        <v>0</v>
      </c>
      <c r="AA22" s="49">
        <f t="shared" si="7"/>
        <v>0.33</v>
      </c>
      <c r="AB22" s="54">
        <f t="shared" si="8"/>
        <v>0.33</v>
      </c>
      <c r="AC22" s="54">
        <f t="shared" si="9"/>
        <v>0</v>
      </c>
    </row>
    <row r="23" spans="1:29" ht="30" customHeight="1">
      <c r="A23" s="59">
        <v>14</v>
      </c>
      <c r="B23" s="50" t="s">
        <v>1147</v>
      </c>
      <c r="C23" s="53" t="str">
        <f>'01 § 중구'!C22</f>
        <v>중구</v>
      </c>
      <c r="D23" s="50">
        <f>'01 § 중구'!D22</f>
        <v>13</v>
      </c>
      <c r="E23" s="53" t="str">
        <f>'01 § 중구'!E22</f>
        <v>연안부두로1</v>
      </c>
      <c r="F23" s="53" t="str">
        <f>'01 § 중구'!F22</f>
        <v>연안부두로
33번길</v>
      </c>
      <c r="G23" s="53" t="str">
        <f>'01 § 중구'!G22</f>
        <v>어시장
사거리</v>
      </c>
      <c r="H23" s="50" t="str">
        <f>'01 § 중구'!H22</f>
        <v>○</v>
      </c>
      <c r="I23" s="53" t="str">
        <f>'01 § 중구'!I22</f>
        <v>겸용도로
(분리형)</v>
      </c>
      <c r="J23" s="54">
        <f>'01 § 중구'!J22</f>
        <v>0.25</v>
      </c>
      <c r="K23" s="54">
        <f>'01 § 중구'!K22</f>
        <v>0</v>
      </c>
      <c r="L23" s="54">
        <f>'01 § 중구'!L22</f>
        <v>0</v>
      </c>
      <c r="M23" s="54">
        <f>'01 § 중구'!M22</f>
        <v>0</v>
      </c>
      <c r="N23" s="54">
        <f>'01 § 중구'!N22</f>
        <v>2.5</v>
      </c>
      <c r="O23" s="54">
        <f>'01 § 중구'!O22</f>
        <v>2</v>
      </c>
      <c r="P23" s="54">
        <f>'01 § 중구'!P22</f>
        <v>3</v>
      </c>
      <c r="Q23" s="54">
        <f>'01 § 중구'!Q22</f>
        <v>0</v>
      </c>
      <c r="R23" s="54">
        <f>'01 § 중구'!R22</f>
        <v>0</v>
      </c>
      <c r="S23" s="50">
        <f>'01 § 중구'!S22</f>
        <v>4</v>
      </c>
      <c r="T23" s="50">
        <f>'01 § 중구'!T22</f>
        <v>0</v>
      </c>
      <c r="U23" s="53" t="str">
        <f>'01 § 중구'!U22</f>
        <v>내측</v>
      </c>
      <c r="V23" s="53"/>
      <c r="W23" s="48">
        <f t="shared" si="3"/>
        <v>0.25</v>
      </c>
      <c r="X23" s="54">
        <f t="shared" si="4"/>
        <v>0</v>
      </c>
      <c r="Y23" s="54">
        <f t="shared" si="5"/>
        <v>0</v>
      </c>
      <c r="Z23" s="54">
        <f t="shared" si="6"/>
        <v>0</v>
      </c>
      <c r="AA23" s="49">
        <f t="shared" si="7"/>
        <v>0.25</v>
      </c>
      <c r="AB23" s="54">
        <f t="shared" si="8"/>
        <v>0.25</v>
      </c>
      <c r="AC23" s="54">
        <f t="shared" si="9"/>
        <v>0</v>
      </c>
    </row>
    <row r="24" spans="1:29" ht="30" customHeight="1">
      <c r="A24" s="59">
        <v>15</v>
      </c>
      <c r="B24" s="50" t="s">
        <v>1147</v>
      </c>
      <c r="C24" s="53" t="str">
        <f>'01 § 중구'!C23</f>
        <v>중구</v>
      </c>
      <c r="D24" s="50">
        <f>'01 § 중구'!D23</f>
        <v>14</v>
      </c>
      <c r="E24" s="53" t="str">
        <f>'01 § 중구'!E23</f>
        <v>축항대로3
(86번길)</v>
      </c>
      <c r="F24" s="53" t="str">
        <f>'01 § 중구'!F23</f>
        <v>어시장
사거리</v>
      </c>
      <c r="G24" s="53" t="str">
        <f>'01 § 중구'!G23</f>
        <v>라이프아파트 정문</v>
      </c>
      <c r="H24" s="50" t="str">
        <f>'01 § 중구'!H23</f>
        <v>○</v>
      </c>
      <c r="I24" s="53" t="str">
        <f>'01 § 중구'!I23</f>
        <v>겸용도로
(비분리형)</v>
      </c>
      <c r="J24" s="54">
        <f>'01 § 중구'!J23</f>
        <v>0.15</v>
      </c>
      <c r="K24" s="54">
        <f>'01 § 중구'!K23</f>
        <v>0</v>
      </c>
      <c r="L24" s="54">
        <f>'01 § 중구'!L23</f>
        <v>0</v>
      </c>
      <c r="M24" s="54">
        <f>'01 § 중구'!M23</f>
        <v>0</v>
      </c>
      <c r="N24" s="54">
        <f>'01 § 중구'!N23</f>
        <v>0</v>
      </c>
      <c r="O24" s="54">
        <f>'01 § 중구'!O23</f>
        <v>0</v>
      </c>
      <c r="P24" s="54">
        <f>'01 § 중구'!P23</f>
        <v>0</v>
      </c>
      <c r="Q24" s="54">
        <f>'01 § 중구'!Q23</f>
        <v>3.3</v>
      </c>
      <c r="R24" s="54">
        <f>'01 § 중구'!R23</f>
        <v>1.7999999999999998</v>
      </c>
      <c r="S24" s="50">
        <f>'01 § 중구'!S23</f>
        <v>3</v>
      </c>
      <c r="T24" s="50">
        <f>'01 § 중구'!T23</f>
        <v>0</v>
      </c>
      <c r="U24" s="53">
        <f>'01 § 중구'!U23</f>
        <v>0</v>
      </c>
      <c r="V24" s="53"/>
      <c r="W24" s="48">
        <f t="shared" si="3"/>
        <v>0.15</v>
      </c>
      <c r="X24" s="54">
        <f t="shared" si="4"/>
        <v>0</v>
      </c>
      <c r="Y24" s="54">
        <f t="shared" si="5"/>
        <v>0</v>
      </c>
      <c r="Z24" s="54">
        <f t="shared" si="6"/>
        <v>0</v>
      </c>
      <c r="AA24" s="49">
        <f t="shared" si="7"/>
        <v>0.15</v>
      </c>
      <c r="AB24" s="54">
        <f t="shared" si="8"/>
        <v>0</v>
      </c>
      <c r="AC24" s="54">
        <f t="shared" si="9"/>
        <v>0.15</v>
      </c>
    </row>
    <row r="25" spans="1:29" ht="30" customHeight="1">
      <c r="A25" s="59">
        <v>16</v>
      </c>
      <c r="B25" s="50" t="s">
        <v>1147</v>
      </c>
      <c r="C25" s="53" t="str">
        <f>'01 § 중구'!C24</f>
        <v>중구</v>
      </c>
      <c r="D25" s="50">
        <f>'01 § 중구'!D24</f>
        <v>15</v>
      </c>
      <c r="E25" s="53" t="str">
        <f>'01 § 중구'!E24</f>
        <v>축항대로4</v>
      </c>
      <c r="F25" s="53" t="str">
        <f>'01 § 중구'!F24</f>
        <v>연안부두로
33번길</v>
      </c>
      <c r="G25" s="53" t="str">
        <f>'01 § 중구'!G24</f>
        <v>축항대로
118번길</v>
      </c>
      <c r="H25" s="50" t="str">
        <f>'01 § 중구'!H24</f>
        <v>○</v>
      </c>
      <c r="I25" s="53" t="str">
        <f>'01 § 중구'!I24</f>
        <v>겸용도로
(분리형)</v>
      </c>
      <c r="J25" s="54">
        <f>'01 § 중구'!J24</f>
        <v>0.27</v>
      </c>
      <c r="K25" s="54">
        <f>'01 § 중구'!K24</f>
        <v>0</v>
      </c>
      <c r="L25" s="54">
        <f>'01 § 중구'!L24</f>
        <v>0</v>
      </c>
      <c r="M25" s="54">
        <f>'01 § 중구'!M24</f>
        <v>0</v>
      </c>
      <c r="N25" s="54">
        <f>'01 § 중구'!N24</f>
        <v>1.2</v>
      </c>
      <c r="O25" s="54">
        <f>'01 § 중구'!O24</f>
        <v>2</v>
      </c>
      <c r="P25" s="54">
        <f>'01 § 중구'!P24</f>
        <v>1.7</v>
      </c>
      <c r="Q25" s="54">
        <f>'01 § 중구'!Q24</f>
        <v>0</v>
      </c>
      <c r="R25" s="54">
        <f>'01 § 중구'!R24</f>
        <v>0</v>
      </c>
      <c r="S25" s="50">
        <f>'01 § 중구'!S24</f>
        <v>2</v>
      </c>
      <c r="T25" s="50">
        <f>'01 § 중구'!T24</f>
        <v>0</v>
      </c>
      <c r="U25" s="53" t="str">
        <f>'01 § 중구'!U24</f>
        <v>내측</v>
      </c>
      <c r="V25" s="53"/>
      <c r="W25" s="48">
        <f t="shared" si="3"/>
        <v>0.27</v>
      </c>
      <c r="X25" s="54">
        <f t="shared" si="4"/>
        <v>0</v>
      </c>
      <c r="Y25" s="54">
        <f t="shared" si="5"/>
        <v>0</v>
      </c>
      <c r="Z25" s="54">
        <f t="shared" si="6"/>
        <v>0</v>
      </c>
      <c r="AA25" s="49">
        <f t="shared" si="7"/>
        <v>0.27</v>
      </c>
      <c r="AB25" s="54">
        <f t="shared" si="8"/>
        <v>0.27</v>
      </c>
      <c r="AC25" s="54">
        <f t="shared" si="9"/>
        <v>0</v>
      </c>
    </row>
    <row r="26" spans="1:29" ht="30" customHeight="1">
      <c r="A26" s="59">
        <v>17</v>
      </c>
      <c r="B26" s="50" t="s">
        <v>1147</v>
      </c>
      <c r="C26" s="53" t="str">
        <f>'01 § 중구'!C25</f>
        <v>중구</v>
      </c>
      <c r="D26" s="50">
        <f>'01 § 중구'!D25</f>
        <v>16</v>
      </c>
      <c r="E26" s="53" t="str">
        <f>'01 § 중구'!E25</f>
        <v>축항대로5</v>
      </c>
      <c r="F26" s="53" t="str">
        <f>'01 § 중구'!F25</f>
        <v>연안사거리</v>
      </c>
      <c r="G26" s="53" t="str">
        <f>'01 § 중구'!G25</f>
        <v>GS CJ대한통운
항만주유소</v>
      </c>
      <c r="H26" s="50" t="str">
        <f>'01 § 중구'!H25</f>
        <v>○</v>
      </c>
      <c r="I26" s="53" t="str">
        <f>'01 § 중구'!I25</f>
        <v>전용도로</v>
      </c>
      <c r="J26" s="54">
        <f>'01 § 중구'!J25</f>
        <v>0.32</v>
      </c>
      <c r="K26" s="54">
        <f>'01 § 중구'!K25</f>
        <v>1.3</v>
      </c>
      <c r="L26" s="54">
        <f>'01 § 중구'!L25</f>
        <v>0</v>
      </c>
      <c r="M26" s="54">
        <f>'01 § 중구'!M25</f>
        <v>0</v>
      </c>
      <c r="N26" s="54">
        <f>'01 § 중구'!N25</f>
        <v>0</v>
      </c>
      <c r="O26" s="54">
        <f>'01 § 중구'!O25</f>
        <v>0</v>
      </c>
      <c r="P26" s="54">
        <f>'01 § 중구'!P25</f>
        <v>0</v>
      </c>
      <c r="Q26" s="54">
        <f>'01 § 중구'!Q25</f>
        <v>0</v>
      </c>
      <c r="R26" s="54">
        <f>'01 § 중구'!R25</f>
        <v>0</v>
      </c>
      <c r="S26" s="50">
        <f>'01 § 중구'!S25</f>
        <v>0</v>
      </c>
      <c r="T26" s="50">
        <f>'01 § 중구'!T25</f>
        <v>0</v>
      </c>
      <c r="U26" s="53">
        <f>'01 § 중구'!U25</f>
        <v>0</v>
      </c>
      <c r="V26" s="53"/>
      <c r="W26" s="48">
        <f t="shared" si="3"/>
        <v>0.32</v>
      </c>
      <c r="X26" s="54">
        <f t="shared" si="4"/>
        <v>0.32</v>
      </c>
      <c r="Y26" s="54">
        <f t="shared" si="5"/>
        <v>0</v>
      </c>
      <c r="Z26" s="54">
        <f t="shared" si="6"/>
        <v>0</v>
      </c>
      <c r="AA26" s="49">
        <f t="shared" si="7"/>
        <v>0</v>
      </c>
      <c r="AB26" s="54">
        <f t="shared" si="8"/>
        <v>0</v>
      </c>
      <c r="AC26" s="54">
        <f t="shared" si="9"/>
        <v>0</v>
      </c>
    </row>
    <row r="27" spans="1:29" ht="30" customHeight="1">
      <c r="A27" s="59">
        <v>18</v>
      </c>
      <c r="B27" s="50" t="s">
        <v>1147</v>
      </c>
      <c r="C27" s="53" t="str">
        <f>'01 § 중구'!C26</f>
        <v>중구</v>
      </c>
      <c r="D27" s="50">
        <f>'01 § 중구'!D26</f>
        <v>17</v>
      </c>
      <c r="E27" s="53" t="str">
        <f>'01 § 중구'!E26</f>
        <v>축항대로6R</v>
      </c>
      <c r="F27" s="53" t="str">
        <f>'01 § 중구'!F26</f>
        <v>축항대로 81-1</v>
      </c>
      <c r="G27" s="53" t="str">
        <f>'01 § 중구'!G26</f>
        <v>서해대로 
293번길</v>
      </c>
      <c r="H27" s="50" t="str">
        <f>'01 § 중구'!H26</f>
        <v>○</v>
      </c>
      <c r="I27" s="53" t="str">
        <f>'01 § 중구'!I26</f>
        <v>전용도로</v>
      </c>
      <c r="J27" s="54">
        <f>'01 § 중구'!J26</f>
        <v>0.35</v>
      </c>
      <c r="K27" s="54">
        <f>'01 § 중구'!K26</f>
        <v>1.7</v>
      </c>
      <c r="L27" s="54">
        <f>'01 § 중구'!L26</f>
        <v>0</v>
      </c>
      <c r="M27" s="54">
        <f>'01 § 중구'!M26</f>
        <v>0</v>
      </c>
      <c r="N27" s="54">
        <f>'01 § 중구'!N26</f>
        <v>0</v>
      </c>
      <c r="O27" s="54">
        <f>'01 § 중구'!O26</f>
        <v>0</v>
      </c>
      <c r="P27" s="54">
        <f>'01 § 중구'!P26</f>
        <v>0</v>
      </c>
      <c r="Q27" s="54">
        <f>'01 § 중구'!Q26</f>
        <v>0</v>
      </c>
      <c r="R27" s="54">
        <f>'01 § 중구'!R26</f>
        <v>0</v>
      </c>
      <c r="S27" s="50">
        <f>'01 § 중구'!S26</f>
        <v>0</v>
      </c>
      <c r="T27" s="50">
        <f>'01 § 중구'!T26</f>
        <v>0</v>
      </c>
      <c r="U27" s="53">
        <f>'01 § 중구'!U26</f>
        <v>0</v>
      </c>
      <c r="V27" s="53"/>
      <c r="W27" s="48">
        <f t="shared" si="3"/>
        <v>0.35</v>
      </c>
      <c r="X27" s="54">
        <f t="shared" si="4"/>
        <v>0.35</v>
      </c>
      <c r="Y27" s="54">
        <f t="shared" si="5"/>
        <v>0</v>
      </c>
      <c r="Z27" s="54">
        <f t="shared" si="6"/>
        <v>0</v>
      </c>
      <c r="AA27" s="49">
        <f t="shared" si="7"/>
        <v>0</v>
      </c>
      <c r="AB27" s="54">
        <f t="shared" si="8"/>
        <v>0</v>
      </c>
      <c r="AC27" s="54">
        <f t="shared" si="9"/>
        <v>0</v>
      </c>
    </row>
    <row r="28" spans="1:29" ht="30" customHeight="1">
      <c r="A28" s="59">
        <v>19</v>
      </c>
      <c r="B28" s="50" t="s">
        <v>1147</v>
      </c>
      <c r="C28" s="53" t="str">
        <f>'01 § 중구'!C27</f>
        <v>중구</v>
      </c>
      <c r="D28" s="50">
        <f>'01 § 중구'!D27</f>
        <v>18</v>
      </c>
      <c r="E28" s="53" t="str">
        <f>'01 § 중구'!E27</f>
        <v>축항대로6L</v>
      </c>
      <c r="F28" s="53" t="str">
        <f>'01 § 중구'!F27</f>
        <v>축항대로 81-1</v>
      </c>
      <c r="G28" s="53" t="str">
        <f>'01 § 중구'!G27</f>
        <v>서해대로 
293번길</v>
      </c>
      <c r="H28" s="50" t="str">
        <f>'01 § 중구'!H27</f>
        <v>○</v>
      </c>
      <c r="I28" s="53" t="str">
        <f>'01 § 중구'!I27</f>
        <v>전용도로</v>
      </c>
      <c r="J28" s="54">
        <f>'01 § 중구'!J27</f>
        <v>0.24</v>
      </c>
      <c r="K28" s="54">
        <f>'01 § 중구'!K27</f>
        <v>1.5</v>
      </c>
      <c r="L28" s="54">
        <f>'01 § 중구'!L27</f>
        <v>0</v>
      </c>
      <c r="M28" s="54">
        <f>'01 § 중구'!M27</f>
        <v>0</v>
      </c>
      <c r="N28" s="54">
        <f>'01 § 중구'!N27</f>
        <v>0</v>
      </c>
      <c r="O28" s="54">
        <f>'01 § 중구'!O27</f>
        <v>0</v>
      </c>
      <c r="P28" s="54">
        <f>'01 § 중구'!P27</f>
        <v>0</v>
      </c>
      <c r="Q28" s="54">
        <f>'01 § 중구'!Q27</f>
        <v>0</v>
      </c>
      <c r="R28" s="54">
        <f>'01 § 중구'!R27</f>
        <v>0</v>
      </c>
      <c r="S28" s="50">
        <f>'01 § 중구'!S27</f>
        <v>0</v>
      </c>
      <c r="T28" s="50">
        <f>'01 § 중구'!T27</f>
        <v>0</v>
      </c>
      <c r="U28" s="53">
        <f>'01 § 중구'!U27</f>
        <v>0</v>
      </c>
      <c r="V28" s="53"/>
      <c r="W28" s="48">
        <f t="shared" si="3"/>
        <v>0.24</v>
      </c>
      <c r="X28" s="54">
        <f t="shared" si="4"/>
        <v>0.24</v>
      </c>
      <c r="Y28" s="54">
        <f t="shared" si="5"/>
        <v>0</v>
      </c>
      <c r="Z28" s="54">
        <f t="shared" si="6"/>
        <v>0</v>
      </c>
      <c r="AA28" s="49">
        <f t="shared" si="7"/>
        <v>0</v>
      </c>
      <c r="AB28" s="54">
        <f t="shared" si="8"/>
        <v>0</v>
      </c>
      <c r="AC28" s="54">
        <f t="shared" si="9"/>
        <v>0</v>
      </c>
    </row>
    <row r="29" spans="1:29" ht="30" customHeight="1">
      <c r="A29" s="59">
        <v>20</v>
      </c>
      <c r="B29" s="50" t="s">
        <v>1147</v>
      </c>
      <c r="C29" s="53" t="str">
        <f>'01 § 중구'!C28</f>
        <v>중구</v>
      </c>
      <c r="D29" s="50">
        <f>'01 § 중구'!D28</f>
        <v>19</v>
      </c>
      <c r="E29" s="53" t="str">
        <f>'01 § 중구'!E28</f>
        <v>축항대로7R</v>
      </c>
      <c r="F29" s="53" t="str">
        <f>'01 § 중구'!F28</f>
        <v>제2경인고속도로 시점</v>
      </c>
      <c r="G29" s="53" t="str">
        <f>'01 § 중구'!G28</f>
        <v>서해사거리</v>
      </c>
      <c r="H29" s="50" t="str">
        <f>'01 § 중구'!H28</f>
        <v>○</v>
      </c>
      <c r="I29" s="53" t="str">
        <f>'01 § 중구'!I28</f>
        <v>겸용도로
(분리형)</v>
      </c>
      <c r="J29" s="54">
        <f>'01 § 중구'!J28</f>
        <v>0.28999999999999998</v>
      </c>
      <c r="K29" s="54">
        <f>'01 § 중구'!K28</f>
        <v>0</v>
      </c>
      <c r="L29" s="54">
        <f>'01 § 중구'!L28</f>
        <v>0</v>
      </c>
      <c r="M29" s="54">
        <f>'01 § 중구'!M28</f>
        <v>0</v>
      </c>
      <c r="N29" s="54">
        <f>'01 § 중구'!N28</f>
        <v>1.1000000000000001</v>
      </c>
      <c r="O29" s="54">
        <f>'01 § 중구'!O28</f>
        <v>2.5</v>
      </c>
      <c r="P29" s="54">
        <f>'01 § 중구'!P28</f>
        <v>2.1</v>
      </c>
      <c r="Q29" s="54">
        <f>'01 § 중구'!Q28</f>
        <v>0</v>
      </c>
      <c r="R29" s="54">
        <f>'01 § 중구'!R28</f>
        <v>0</v>
      </c>
      <c r="S29" s="50">
        <f>'01 § 중구'!S28</f>
        <v>3</v>
      </c>
      <c r="T29" s="50">
        <f>'01 § 중구'!T28</f>
        <v>0</v>
      </c>
      <c r="U29" s="53" t="str">
        <f>'01 § 중구'!U28</f>
        <v>내측</v>
      </c>
      <c r="V29" s="53"/>
      <c r="W29" s="48">
        <f t="shared" si="3"/>
        <v>0.28999999999999998</v>
      </c>
      <c r="X29" s="54">
        <f t="shared" si="4"/>
        <v>0</v>
      </c>
      <c r="Y29" s="54">
        <f t="shared" si="5"/>
        <v>0</v>
      </c>
      <c r="Z29" s="54">
        <f t="shared" si="6"/>
        <v>0</v>
      </c>
      <c r="AA29" s="49">
        <f t="shared" si="7"/>
        <v>0.28999999999999998</v>
      </c>
      <c r="AB29" s="54">
        <f t="shared" si="8"/>
        <v>0.28999999999999998</v>
      </c>
      <c r="AC29" s="54">
        <f t="shared" si="9"/>
        <v>0</v>
      </c>
    </row>
    <row r="30" spans="1:29" ht="30" customHeight="1">
      <c r="A30" s="59">
        <v>21</v>
      </c>
      <c r="B30" s="50" t="s">
        <v>1147</v>
      </c>
      <c r="C30" s="53" t="str">
        <f>'01 § 중구'!C29</f>
        <v>중구</v>
      </c>
      <c r="D30" s="50">
        <f>'01 § 중구'!D29</f>
        <v>20</v>
      </c>
      <c r="E30" s="53" t="str">
        <f>'01 § 중구'!E29</f>
        <v>축항대로7L</v>
      </c>
      <c r="F30" s="53" t="str">
        <f>'01 § 중구'!F29</f>
        <v>제2경인고속도로 시점</v>
      </c>
      <c r="G30" s="53" t="str">
        <f>'01 § 중구'!G29</f>
        <v>서해사거리</v>
      </c>
      <c r="H30" s="50" t="str">
        <f>'01 § 중구'!H29</f>
        <v>○</v>
      </c>
      <c r="I30" s="53" t="str">
        <f>'01 § 중구'!I29</f>
        <v>겸용도로
(분리형)</v>
      </c>
      <c r="J30" s="54">
        <f>'01 § 중구'!J29</f>
        <v>0.25</v>
      </c>
      <c r="K30" s="54">
        <f>'01 § 중구'!K29</f>
        <v>0</v>
      </c>
      <c r="L30" s="54">
        <f>'01 § 중구'!L29</f>
        <v>0</v>
      </c>
      <c r="M30" s="54">
        <f>'01 § 중구'!M29</f>
        <v>0</v>
      </c>
      <c r="N30" s="54">
        <f>'01 § 중구'!N29</f>
        <v>1.1000000000000001</v>
      </c>
      <c r="O30" s="54">
        <f>'01 § 중구'!O29</f>
        <v>2.7</v>
      </c>
      <c r="P30" s="54">
        <f>'01 § 중구'!P29</f>
        <v>2.3000000000000003</v>
      </c>
      <c r="Q30" s="54">
        <f>'01 § 중구'!Q29</f>
        <v>0</v>
      </c>
      <c r="R30" s="54">
        <f>'01 § 중구'!R29</f>
        <v>0</v>
      </c>
      <c r="S30" s="50">
        <f>'01 § 중구'!S29</f>
        <v>3</v>
      </c>
      <c r="T30" s="50">
        <f>'01 § 중구'!T29</f>
        <v>0</v>
      </c>
      <c r="U30" s="53" t="str">
        <f>'01 § 중구'!U29</f>
        <v>내측</v>
      </c>
      <c r="V30" s="53"/>
      <c r="W30" s="48">
        <f t="shared" si="3"/>
        <v>0.25</v>
      </c>
      <c r="X30" s="54">
        <f t="shared" si="4"/>
        <v>0</v>
      </c>
      <c r="Y30" s="54">
        <f t="shared" si="5"/>
        <v>0</v>
      </c>
      <c r="Z30" s="54">
        <f t="shared" si="6"/>
        <v>0</v>
      </c>
      <c r="AA30" s="49">
        <f t="shared" si="7"/>
        <v>0.25</v>
      </c>
      <c r="AB30" s="54">
        <f t="shared" si="8"/>
        <v>0.25</v>
      </c>
      <c r="AC30" s="54">
        <f t="shared" si="9"/>
        <v>0</v>
      </c>
    </row>
    <row r="31" spans="1:29" ht="30" customHeight="1">
      <c r="A31" s="59">
        <v>22</v>
      </c>
      <c r="B31" s="50" t="s">
        <v>1147</v>
      </c>
      <c r="C31" s="53" t="str">
        <f>'01 § 중구'!C30</f>
        <v>중구</v>
      </c>
      <c r="D31" s="50">
        <f>'01 § 중구'!D30</f>
        <v>21</v>
      </c>
      <c r="E31" s="53" t="str">
        <f>'01 § 중구'!E30</f>
        <v>축항대로8R</v>
      </c>
      <c r="F31" s="53" t="str">
        <f>'01 § 중구'!F30</f>
        <v>서해사거리</v>
      </c>
      <c r="G31" s="53" t="str">
        <f>'01 § 중구'!G30</f>
        <v>연안사거리</v>
      </c>
      <c r="H31" s="50" t="str">
        <f>'01 § 중구'!H30</f>
        <v>○</v>
      </c>
      <c r="I31" s="53" t="str">
        <f>'01 § 중구'!I30</f>
        <v>겸용도로
(분리형)</v>
      </c>
      <c r="J31" s="54">
        <f>'01 § 중구'!J30</f>
        <v>1.51</v>
      </c>
      <c r="K31" s="54">
        <f>'01 § 중구'!K30</f>
        <v>0</v>
      </c>
      <c r="L31" s="54">
        <f>'01 § 중구'!L30</f>
        <v>0</v>
      </c>
      <c r="M31" s="54">
        <f>'01 § 중구'!M30</f>
        <v>0</v>
      </c>
      <c r="N31" s="54">
        <f>'01 § 중구'!N30</f>
        <v>1.3</v>
      </c>
      <c r="O31" s="54">
        <f>'01 § 중구'!O30</f>
        <v>2.2000000000000002</v>
      </c>
      <c r="P31" s="54">
        <f>'01 § 중구'!P30</f>
        <v>2</v>
      </c>
      <c r="Q31" s="54">
        <f>'01 § 중구'!Q30</f>
        <v>0</v>
      </c>
      <c r="R31" s="54">
        <f>'01 § 중구'!R30</f>
        <v>0</v>
      </c>
      <c r="S31" s="50">
        <f>'01 § 중구'!S30</f>
        <v>3</v>
      </c>
      <c r="T31" s="50">
        <f>'01 § 중구'!T30</f>
        <v>0</v>
      </c>
      <c r="U31" s="53" t="str">
        <f>'01 § 중구'!U30</f>
        <v>내측</v>
      </c>
      <c r="V31" s="53"/>
      <c r="W31" s="48">
        <f t="shared" si="3"/>
        <v>1.51</v>
      </c>
      <c r="X31" s="54">
        <f t="shared" si="4"/>
        <v>0</v>
      </c>
      <c r="Y31" s="54">
        <f t="shared" si="5"/>
        <v>0</v>
      </c>
      <c r="Z31" s="54">
        <f t="shared" si="6"/>
        <v>0</v>
      </c>
      <c r="AA31" s="49">
        <f t="shared" si="7"/>
        <v>1.51</v>
      </c>
      <c r="AB31" s="54">
        <f t="shared" si="8"/>
        <v>1.51</v>
      </c>
      <c r="AC31" s="54">
        <f t="shared" si="9"/>
        <v>0</v>
      </c>
    </row>
    <row r="32" spans="1:29" ht="30" customHeight="1">
      <c r="A32" s="59">
        <v>23</v>
      </c>
      <c r="B32" s="50" t="s">
        <v>1147</v>
      </c>
      <c r="C32" s="53" t="str">
        <f>'01 § 중구'!C31</f>
        <v>중구</v>
      </c>
      <c r="D32" s="50">
        <f>'01 § 중구'!D31</f>
        <v>22</v>
      </c>
      <c r="E32" s="53" t="str">
        <f>'01 § 중구'!E31</f>
        <v>축항대로8L</v>
      </c>
      <c r="F32" s="53" t="str">
        <f>'01 § 중구'!F31</f>
        <v>서해사거리</v>
      </c>
      <c r="G32" s="53" t="str">
        <f>'01 § 중구'!G31</f>
        <v>연안사거리</v>
      </c>
      <c r="H32" s="50" t="str">
        <f>'01 § 중구'!H31</f>
        <v>○</v>
      </c>
      <c r="I32" s="53" t="str">
        <f>'01 § 중구'!I31</f>
        <v>겸용도로
(분리형)</v>
      </c>
      <c r="J32" s="54">
        <f>'01 § 중구'!J31</f>
        <v>1.35</v>
      </c>
      <c r="K32" s="54">
        <f>'01 § 중구'!K31</f>
        <v>0</v>
      </c>
      <c r="L32" s="54">
        <f>'01 § 중구'!L31</f>
        <v>0</v>
      </c>
      <c r="M32" s="54">
        <f>'01 § 중구'!M31</f>
        <v>0</v>
      </c>
      <c r="N32" s="54">
        <f>'01 § 중구'!N31</f>
        <v>1.4</v>
      </c>
      <c r="O32" s="54">
        <f>'01 § 중구'!O31</f>
        <v>2</v>
      </c>
      <c r="P32" s="54">
        <f>'01 § 중구'!P31</f>
        <v>1.9</v>
      </c>
      <c r="Q32" s="54">
        <f>'01 § 중구'!Q31</f>
        <v>0</v>
      </c>
      <c r="R32" s="54">
        <f>'01 § 중구'!R31</f>
        <v>0</v>
      </c>
      <c r="S32" s="50">
        <f>'01 § 중구'!S31</f>
        <v>3</v>
      </c>
      <c r="T32" s="50">
        <f>'01 § 중구'!T31</f>
        <v>0</v>
      </c>
      <c r="U32" s="53" t="str">
        <f>'01 § 중구'!U31</f>
        <v>도로측</v>
      </c>
      <c r="V32" s="53"/>
      <c r="W32" s="48">
        <f t="shared" si="3"/>
        <v>1.35</v>
      </c>
      <c r="X32" s="54">
        <f t="shared" si="4"/>
        <v>0</v>
      </c>
      <c r="Y32" s="54">
        <f t="shared" si="5"/>
        <v>0</v>
      </c>
      <c r="Z32" s="54">
        <f t="shared" si="6"/>
        <v>0</v>
      </c>
      <c r="AA32" s="49">
        <f t="shared" si="7"/>
        <v>1.35</v>
      </c>
      <c r="AB32" s="54">
        <f t="shared" si="8"/>
        <v>1.35</v>
      </c>
      <c r="AC32" s="54">
        <f t="shared" si="9"/>
        <v>0</v>
      </c>
    </row>
    <row r="33" spans="1:29" ht="30" customHeight="1">
      <c r="A33" s="59">
        <v>24</v>
      </c>
      <c r="B33" s="50" t="s">
        <v>1147</v>
      </c>
      <c r="C33" s="53" t="str">
        <f>'01 § 중구'!C32</f>
        <v>중구</v>
      </c>
      <c r="D33" s="50">
        <f>'01 § 중구'!D32</f>
        <v>23</v>
      </c>
      <c r="E33" s="53" t="str">
        <f>'01 § 중구'!E32</f>
        <v>축항대로9R</v>
      </c>
      <c r="F33" s="53" t="str">
        <f>'01 § 중구'!F32</f>
        <v>SK남항
주유소</v>
      </c>
      <c r="G33" s="53" t="str">
        <f>'01 § 중구'!G32</f>
        <v>축항대로
165번길</v>
      </c>
      <c r="H33" s="50" t="str">
        <f>'01 § 중구'!H32</f>
        <v>○</v>
      </c>
      <c r="I33" s="53" t="str">
        <f>'01 § 중구'!I32</f>
        <v>겸용도로
(분리형)</v>
      </c>
      <c r="J33" s="54">
        <f>'01 § 중구'!J32</f>
        <v>0.37</v>
      </c>
      <c r="K33" s="54">
        <f>'01 § 중구'!K32</f>
        <v>0</v>
      </c>
      <c r="L33" s="54">
        <f>'01 § 중구'!L32</f>
        <v>0</v>
      </c>
      <c r="M33" s="54">
        <f>'01 § 중구'!M32</f>
        <v>0</v>
      </c>
      <c r="N33" s="54">
        <f>'01 § 중구'!N32</f>
        <v>1.8</v>
      </c>
      <c r="O33" s="54">
        <f>'01 § 중구'!O32</f>
        <v>2</v>
      </c>
      <c r="P33" s="54">
        <f>'01 § 중구'!P32</f>
        <v>2.2999999999999998</v>
      </c>
      <c r="Q33" s="54">
        <f>'01 § 중구'!Q32</f>
        <v>0</v>
      </c>
      <c r="R33" s="54">
        <f>'01 § 중구'!R32</f>
        <v>0</v>
      </c>
      <c r="S33" s="50">
        <f>'01 § 중구'!S32</f>
        <v>1</v>
      </c>
      <c r="T33" s="50">
        <f>'01 § 중구'!T32</f>
        <v>0</v>
      </c>
      <c r="U33" s="53" t="str">
        <f>'01 § 중구'!U32</f>
        <v>내측</v>
      </c>
      <c r="V33" s="53"/>
      <c r="W33" s="48">
        <f t="shared" si="3"/>
        <v>0.37</v>
      </c>
      <c r="X33" s="54">
        <f t="shared" si="4"/>
        <v>0</v>
      </c>
      <c r="Y33" s="54">
        <f t="shared" si="5"/>
        <v>0</v>
      </c>
      <c r="Z33" s="54">
        <f t="shared" si="6"/>
        <v>0</v>
      </c>
      <c r="AA33" s="49">
        <f t="shared" si="7"/>
        <v>0.37</v>
      </c>
      <c r="AB33" s="54">
        <f t="shared" si="8"/>
        <v>0.37</v>
      </c>
      <c r="AC33" s="54">
        <f t="shared" si="9"/>
        <v>0</v>
      </c>
    </row>
    <row r="34" spans="1:29" ht="30" customHeight="1">
      <c r="A34" s="59">
        <v>25</v>
      </c>
      <c r="B34" s="50" t="s">
        <v>1147</v>
      </c>
      <c r="C34" s="53" t="str">
        <f>'01 § 중구'!C33</f>
        <v>중구</v>
      </c>
      <c r="D34" s="50">
        <f>'01 § 중구'!D33</f>
        <v>24</v>
      </c>
      <c r="E34" s="53" t="str">
        <f>'01 § 중구'!E33</f>
        <v>축항대로9L</v>
      </c>
      <c r="F34" s="53" t="str">
        <f>'01 § 중구'!F33</f>
        <v>SK남항주유소</v>
      </c>
      <c r="G34" s="53" t="str">
        <f>'01 § 중구'!G33</f>
        <v>서해대로 
293번길</v>
      </c>
      <c r="H34" s="50" t="str">
        <f>'01 § 중구'!H33</f>
        <v>○</v>
      </c>
      <c r="I34" s="53" t="str">
        <f>'01 § 중구'!I33</f>
        <v>겸용도로
(분리형)</v>
      </c>
      <c r="J34" s="54">
        <f>'01 § 중구'!J33</f>
        <v>0.38</v>
      </c>
      <c r="K34" s="54">
        <f>'01 § 중구'!K33</f>
        <v>0</v>
      </c>
      <c r="L34" s="54">
        <f>'01 § 중구'!L33</f>
        <v>0</v>
      </c>
      <c r="M34" s="54">
        <f>'01 § 중구'!M33</f>
        <v>0</v>
      </c>
      <c r="N34" s="54">
        <f>'01 § 중구'!N33</f>
        <v>1.8</v>
      </c>
      <c r="O34" s="54">
        <f>'01 § 중구'!O33</f>
        <v>1.8</v>
      </c>
      <c r="P34" s="54">
        <f>'01 § 중구'!P33</f>
        <v>2.1</v>
      </c>
      <c r="Q34" s="54">
        <f>'01 § 중구'!Q33</f>
        <v>0</v>
      </c>
      <c r="R34" s="54">
        <f>'01 § 중구'!R33</f>
        <v>0</v>
      </c>
      <c r="S34" s="50">
        <f>'01 § 중구'!S33</f>
        <v>1</v>
      </c>
      <c r="T34" s="50">
        <f>'01 § 중구'!T33</f>
        <v>0</v>
      </c>
      <c r="U34" s="53" t="str">
        <f>'01 § 중구'!U33</f>
        <v>내측</v>
      </c>
      <c r="V34" s="53"/>
      <c r="W34" s="48">
        <f t="shared" si="3"/>
        <v>0.38</v>
      </c>
      <c r="X34" s="54">
        <f t="shared" si="4"/>
        <v>0</v>
      </c>
      <c r="Y34" s="54">
        <f t="shared" si="5"/>
        <v>0</v>
      </c>
      <c r="Z34" s="54">
        <f t="shared" si="6"/>
        <v>0</v>
      </c>
      <c r="AA34" s="49">
        <f t="shared" si="7"/>
        <v>0.38</v>
      </c>
      <c r="AB34" s="54">
        <f t="shared" si="8"/>
        <v>0.38</v>
      </c>
      <c r="AC34" s="54">
        <f t="shared" si="9"/>
        <v>0</v>
      </c>
    </row>
    <row r="35" spans="1:29" ht="30" customHeight="1">
      <c r="A35" s="59">
        <v>26</v>
      </c>
      <c r="B35" s="50" t="s">
        <v>1147</v>
      </c>
      <c r="C35" s="53" t="str">
        <f>'01 § 중구'!C34</f>
        <v>중구</v>
      </c>
      <c r="D35" s="50">
        <f>'01 § 중구'!D34</f>
        <v>25</v>
      </c>
      <c r="E35" s="53" t="str">
        <f>'01 § 중구'!E34</f>
        <v>축항대로10R</v>
      </c>
      <c r="F35" s="53" t="str">
        <f>'01 § 중구'!F34</f>
        <v>축항대로
117번길</v>
      </c>
      <c r="G35" s="53" t="str">
        <f>'01 § 중구'!G34</f>
        <v>서해대로 
293번길</v>
      </c>
      <c r="H35" s="50" t="str">
        <f>'01 § 중구'!H34</f>
        <v>○</v>
      </c>
      <c r="I35" s="53" t="str">
        <f>'01 § 중구'!I34</f>
        <v>겸용도로
(분리형)</v>
      </c>
      <c r="J35" s="54">
        <f>'01 § 중구'!J34</f>
        <v>0.36</v>
      </c>
      <c r="K35" s="54">
        <f>'01 § 중구'!K34</f>
        <v>0</v>
      </c>
      <c r="L35" s="54">
        <f>'01 § 중구'!L34</f>
        <v>0</v>
      </c>
      <c r="M35" s="54">
        <f>'01 § 중구'!M34</f>
        <v>0</v>
      </c>
      <c r="N35" s="54">
        <f>'01 § 중구'!N34</f>
        <v>1.4</v>
      </c>
      <c r="O35" s="54">
        <f>'01 § 중구'!O34</f>
        <v>2.2000000000000002</v>
      </c>
      <c r="P35" s="54">
        <f>'01 § 중구'!P34</f>
        <v>2.1</v>
      </c>
      <c r="Q35" s="54">
        <f>'01 § 중구'!Q34</f>
        <v>0</v>
      </c>
      <c r="R35" s="54">
        <f>'01 § 중구'!R34</f>
        <v>0</v>
      </c>
      <c r="S35" s="50">
        <f>'01 § 중구'!S34</f>
        <v>1</v>
      </c>
      <c r="T35" s="50">
        <f>'01 § 중구'!T34</f>
        <v>0</v>
      </c>
      <c r="U35" s="53" t="str">
        <f>'01 § 중구'!U34</f>
        <v>내측</v>
      </c>
      <c r="V35" s="53"/>
      <c r="W35" s="48">
        <f t="shared" si="3"/>
        <v>0.36</v>
      </c>
      <c r="X35" s="54">
        <f t="shared" si="4"/>
        <v>0</v>
      </c>
      <c r="Y35" s="54">
        <f t="shared" si="5"/>
        <v>0</v>
      </c>
      <c r="Z35" s="54">
        <f t="shared" si="6"/>
        <v>0</v>
      </c>
      <c r="AA35" s="49">
        <f t="shared" si="7"/>
        <v>0.36</v>
      </c>
      <c r="AB35" s="54">
        <f t="shared" si="8"/>
        <v>0.36</v>
      </c>
      <c r="AC35" s="54">
        <f t="shared" si="9"/>
        <v>0</v>
      </c>
    </row>
    <row r="36" spans="1:29" ht="30" customHeight="1">
      <c r="A36" s="59">
        <v>27</v>
      </c>
      <c r="B36" s="50" t="s">
        <v>1147</v>
      </c>
      <c r="C36" s="53" t="str">
        <f>'01 § 중구'!C35</f>
        <v>중구</v>
      </c>
      <c r="D36" s="50">
        <f>'01 § 중구'!D35</f>
        <v>26</v>
      </c>
      <c r="E36" s="53" t="str">
        <f>'01 § 중구'!E35</f>
        <v>축항대로10L</v>
      </c>
      <c r="F36" s="53" t="str">
        <f>'01 § 중구'!F35</f>
        <v>축항대로
117번길</v>
      </c>
      <c r="G36" s="53" t="str">
        <f>'01 § 중구'!G35</f>
        <v>서해대로 
293번길</v>
      </c>
      <c r="H36" s="50" t="str">
        <f>'01 § 중구'!H35</f>
        <v>○</v>
      </c>
      <c r="I36" s="53" t="str">
        <f>'01 § 중구'!I35</f>
        <v>겸용도로
(분리형)</v>
      </c>
      <c r="J36" s="54">
        <f>'01 § 중구'!J35</f>
        <v>0.37</v>
      </c>
      <c r="K36" s="54">
        <f>'01 § 중구'!K35</f>
        <v>0</v>
      </c>
      <c r="L36" s="54">
        <f>'01 § 중구'!L35</f>
        <v>0</v>
      </c>
      <c r="M36" s="54">
        <f>'01 § 중구'!M35</f>
        <v>0</v>
      </c>
      <c r="N36" s="54">
        <f>'01 § 중구'!N35</f>
        <v>1.7</v>
      </c>
      <c r="O36" s="54">
        <f>'01 § 중구'!O35</f>
        <v>1.7</v>
      </c>
      <c r="P36" s="54">
        <f>'01 § 중구'!P35</f>
        <v>1.9</v>
      </c>
      <c r="Q36" s="54">
        <f>'01 § 중구'!Q35</f>
        <v>0</v>
      </c>
      <c r="R36" s="54">
        <f>'01 § 중구'!R35</f>
        <v>0</v>
      </c>
      <c r="S36" s="50">
        <f>'01 § 중구'!S35</f>
        <v>1</v>
      </c>
      <c r="T36" s="50">
        <f>'01 § 중구'!T35</f>
        <v>0</v>
      </c>
      <c r="U36" s="53" t="str">
        <f>'01 § 중구'!U35</f>
        <v>내측</v>
      </c>
      <c r="V36" s="53"/>
      <c r="W36" s="48">
        <f t="shared" si="3"/>
        <v>0.37</v>
      </c>
      <c r="X36" s="54">
        <f t="shared" si="4"/>
        <v>0</v>
      </c>
      <c r="Y36" s="54">
        <f t="shared" si="5"/>
        <v>0</v>
      </c>
      <c r="Z36" s="54">
        <f t="shared" si="6"/>
        <v>0</v>
      </c>
      <c r="AA36" s="49">
        <f t="shared" si="7"/>
        <v>0.37</v>
      </c>
      <c r="AB36" s="54">
        <f t="shared" si="8"/>
        <v>0.37</v>
      </c>
      <c r="AC36" s="54">
        <f t="shared" si="9"/>
        <v>0</v>
      </c>
    </row>
    <row r="37" spans="1:29" ht="30" customHeight="1">
      <c r="A37" s="59">
        <v>28</v>
      </c>
      <c r="B37" s="50" t="s">
        <v>1147</v>
      </c>
      <c r="C37" s="53" t="str">
        <f>'01 § 중구'!C36</f>
        <v>중구</v>
      </c>
      <c r="D37" s="50">
        <f>'01 § 중구'!D36</f>
        <v>27</v>
      </c>
      <c r="E37" s="53" t="str">
        <f>'01 § 중구'!E36</f>
        <v>갯골수로1</v>
      </c>
      <c r="F37" s="53" t="str">
        <f>'01 § 중구'!F36</f>
        <v>제2경인고속도로 시점</v>
      </c>
      <c r="G37" s="53" t="str">
        <f>'01 § 중구'!G36</f>
        <v>인천환경공단
남항사업소</v>
      </c>
      <c r="H37" s="50" t="str">
        <f>'01 § 중구'!H36</f>
        <v>○</v>
      </c>
      <c r="I37" s="53" t="str">
        <f>'01 § 중구'!I36</f>
        <v>전용도로</v>
      </c>
      <c r="J37" s="54">
        <f>'01 § 중구'!J36</f>
        <v>1.1399999999999999</v>
      </c>
      <c r="K37" s="54">
        <f>'01 § 중구'!K36</f>
        <v>1.8</v>
      </c>
      <c r="L37" s="54">
        <f>'01 § 중구'!L36</f>
        <v>0</v>
      </c>
      <c r="M37" s="54">
        <f>'01 § 중구'!M36</f>
        <v>0</v>
      </c>
      <c r="N37" s="54">
        <f>'01 § 중구'!N36</f>
        <v>0</v>
      </c>
      <c r="O37" s="54">
        <f>'01 § 중구'!O36</f>
        <v>0</v>
      </c>
      <c r="P37" s="54">
        <f>'01 § 중구'!P36</f>
        <v>0</v>
      </c>
      <c r="Q37" s="54">
        <f>'01 § 중구'!Q36</f>
        <v>0</v>
      </c>
      <c r="R37" s="54">
        <f>'01 § 중구'!R36</f>
        <v>0</v>
      </c>
      <c r="S37" s="50">
        <f>'01 § 중구'!S36</f>
        <v>0</v>
      </c>
      <c r="T37" s="50" t="str">
        <f>'01 § 중구'!T36</f>
        <v>○</v>
      </c>
      <c r="U37" s="53">
        <f>'01 § 중구'!U36</f>
        <v>0</v>
      </c>
      <c r="V37" s="53"/>
      <c r="W37" s="48">
        <f t="shared" si="3"/>
        <v>1.1399999999999999</v>
      </c>
      <c r="X37" s="54">
        <f t="shared" si="4"/>
        <v>1.1399999999999999</v>
      </c>
      <c r="Y37" s="54">
        <f t="shared" si="5"/>
        <v>0</v>
      </c>
      <c r="Z37" s="54">
        <f t="shared" si="6"/>
        <v>0</v>
      </c>
      <c r="AA37" s="49">
        <f t="shared" si="7"/>
        <v>0</v>
      </c>
      <c r="AB37" s="54">
        <f t="shared" si="8"/>
        <v>0</v>
      </c>
      <c r="AC37" s="54">
        <f t="shared" si="9"/>
        <v>0</v>
      </c>
    </row>
    <row r="38" spans="1:29" ht="30" customHeight="1">
      <c r="A38" s="59">
        <v>29</v>
      </c>
      <c r="B38" s="50" t="s">
        <v>1147</v>
      </c>
      <c r="C38" s="53" t="str">
        <f>'01 § 중구'!C37</f>
        <v>중구</v>
      </c>
      <c r="D38" s="50">
        <f>'01 § 중구'!D37</f>
        <v>28</v>
      </c>
      <c r="E38" s="53" t="str">
        <f>'01 § 중구'!E37</f>
        <v>갯골수로2</v>
      </c>
      <c r="F38" s="53" t="str">
        <f>'01 § 중구'!F37</f>
        <v>제2경인고속도로 시점</v>
      </c>
      <c r="G38" s="53" t="str">
        <f>'01 § 중구'!G37</f>
        <v>인천환경공단
남항사업소</v>
      </c>
      <c r="H38" s="50" t="str">
        <f>'01 § 중구'!H37</f>
        <v>○</v>
      </c>
      <c r="I38" s="53" t="str">
        <f>'01 § 중구'!I37</f>
        <v>겸용도로
(분리형)</v>
      </c>
      <c r="J38" s="54">
        <f>'01 § 중구'!J37</f>
        <v>0.61</v>
      </c>
      <c r="K38" s="54">
        <f>'01 § 중구'!K37</f>
        <v>0</v>
      </c>
      <c r="L38" s="54">
        <f>'01 § 중구'!L37</f>
        <v>0</v>
      </c>
      <c r="M38" s="54">
        <f>'01 § 중구'!M37</f>
        <v>0</v>
      </c>
      <c r="N38" s="54">
        <f>'01 § 중구'!N37</f>
        <v>2</v>
      </c>
      <c r="O38" s="54">
        <f>'01 § 중구'!O37</f>
        <v>2.2000000000000002</v>
      </c>
      <c r="P38" s="54">
        <f>'01 § 중구'!P37</f>
        <v>2.7</v>
      </c>
      <c r="Q38" s="54">
        <f>'01 § 중구'!Q37</f>
        <v>0</v>
      </c>
      <c r="R38" s="54">
        <f>'01 § 중구'!R37</f>
        <v>0</v>
      </c>
      <c r="S38" s="50">
        <f>'01 § 중구'!S37</f>
        <v>3</v>
      </c>
      <c r="T38" s="50">
        <f>'01 § 중구'!T37</f>
        <v>0</v>
      </c>
      <c r="U38" s="53" t="str">
        <f>'01 § 중구'!U37</f>
        <v>판단불가</v>
      </c>
      <c r="V38" s="53"/>
      <c r="W38" s="48">
        <f t="shared" si="3"/>
        <v>0.61</v>
      </c>
      <c r="X38" s="54">
        <f t="shared" si="4"/>
        <v>0</v>
      </c>
      <c r="Y38" s="54">
        <f t="shared" si="5"/>
        <v>0</v>
      </c>
      <c r="Z38" s="54">
        <f t="shared" si="6"/>
        <v>0</v>
      </c>
      <c r="AA38" s="49">
        <f t="shared" si="7"/>
        <v>0.61</v>
      </c>
      <c r="AB38" s="54">
        <f t="shared" si="8"/>
        <v>0.61</v>
      </c>
      <c r="AC38" s="54">
        <f t="shared" si="9"/>
        <v>0</v>
      </c>
    </row>
    <row r="39" spans="1:29" ht="30" customHeight="1">
      <c r="A39" s="59">
        <v>30</v>
      </c>
      <c r="B39" s="50" t="s">
        <v>1147</v>
      </c>
      <c r="C39" s="53" t="str">
        <f>'01 § 중구'!C38</f>
        <v>중구</v>
      </c>
      <c r="D39" s="50">
        <f>'01 § 중구'!D38</f>
        <v>29</v>
      </c>
      <c r="E39" s="53" t="str">
        <f>'01 § 중구'!E38</f>
        <v>서해대로1R</v>
      </c>
      <c r="F39" s="53" t="str">
        <f>'01 § 중구'!F38</f>
        <v>옹암사거리</v>
      </c>
      <c r="G39" s="53" t="str">
        <f>'01 § 중구'!G38</f>
        <v>신흥동3가
58-6</v>
      </c>
      <c r="H39" s="50" t="str">
        <f>'01 § 중구'!H38</f>
        <v>○</v>
      </c>
      <c r="I39" s="53" t="str">
        <f>'01 § 중구'!I38</f>
        <v>전용도로</v>
      </c>
      <c r="J39" s="54">
        <f>'01 § 중구'!J38</f>
        <v>1.68</v>
      </c>
      <c r="K39" s="54">
        <f>'01 § 중구'!K38</f>
        <v>1</v>
      </c>
      <c r="L39" s="54">
        <f>'01 § 중구'!L38</f>
        <v>0</v>
      </c>
      <c r="M39" s="54">
        <f>'01 § 중구'!M38</f>
        <v>0</v>
      </c>
      <c r="N39" s="54">
        <f>'01 § 중구'!N38</f>
        <v>0</v>
      </c>
      <c r="O39" s="54">
        <f>'01 § 중구'!O38</f>
        <v>0</v>
      </c>
      <c r="P39" s="54">
        <f>'01 § 중구'!P38</f>
        <v>0</v>
      </c>
      <c r="Q39" s="54">
        <f>'01 § 중구'!Q38</f>
        <v>0</v>
      </c>
      <c r="R39" s="54">
        <f>'01 § 중구'!R38</f>
        <v>0</v>
      </c>
      <c r="S39" s="50">
        <f>'01 § 중구'!S38</f>
        <v>0</v>
      </c>
      <c r="T39" s="50">
        <f>'01 § 중구'!T38</f>
        <v>0</v>
      </c>
      <c r="U39" s="53">
        <f>'01 § 중구'!U38</f>
        <v>0</v>
      </c>
      <c r="V39" s="53"/>
      <c r="W39" s="48">
        <f t="shared" si="3"/>
        <v>1.68</v>
      </c>
      <c r="X39" s="54">
        <f t="shared" si="4"/>
        <v>1.68</v>
      </c>
      <c r="Y39" s="54">
        <f t="shared" si="5"/>
        <v>0</v>
      </c>
      <c r="Z39" s="54">
        <f t="shared" si="6"/>
        <v>0</v>
      </c>
      <c r="AA39" s="49">
        <f t="shared" si="7"/>
        <v>0</v>
      </c>
      <c r="AB39" s="54">
        <f t="shared" si="8"/>
        <v>0</v>
      </c>
      <c r="AC39" s="54">
        <f t="shared" si="9"/>
        <v>0</v>
      </c>
    </row>
    <row r="40" spans="1:29" ht="30" customHeight="1">
      <c r="A40" s="59">
        <v>31</v>
      </c>
      <c r="B40" s="50" t="s">
        <v>1147</v>
      </c>
      <c r="C40" s="53" t="str">
        <f>'01 § 중구'!C39</f>
        <v>중구</v>
      </c>
      <c r="D40" s="50">
        <f>'01 § 중구'!D39</f>
        <v>30</v>
      </c>
      <c r="E40" s="53" t="str">
        <f>'01 § 중구'!E39</f>
        <v>서해대로1L</v>
      </c>
      <c r="F40" s="53" t="str">
        <f>'01 § 중구'!F39</f>
        <v>옹암사거리</v>
      </c>
      <c r="G40" s="53" t="str">
        <f>'01 § 중구'!G39</f>
        <v>신흥동3가
58-6</v>
      </c>
      <c r="H40" s="50" t="str">
        <f>'01 § 중구'!H39</f>
        <v>○</v>
      </c>
      <c r="I40" s="53" t="str">
        <f>'01 § 중구'!I39</f>
        <v>전용도로</v>
      </c>
      <c r="J40" s="54">
        <f>'01 § 중구'!J39</f>
        <v>1.69</v>
      </c>
      <c r="K40" s="54">
        <f>'01 § 중구'!K39</f>
        <v>1</v>
      </c>
      <c r="L40" s="54">
        <f>'01 § 중구'!L39</f>
        <v>0</v>
      </c>
      <c r="M40" s="54">
        <f>'01 § 중구'!M39</f>
        <v>0</v>
      </c>
      <c r="N40" s="54">
        <f>'01 § 중구'!N39</f>
        <v>0</v>
      </c>
      <c r="O40" s="54">
        <f>'01 § 중구'!O39</f>
        <v>0</v>
      </c>
      <c r="P40" s="54">
        <f>'01 § 중구'!P39</f>
        <v>0</v>
      </c>
      <c r="Q40" s="54">
        <f>'01 § 중구'!Q39</f>
        <v>0</v>
      </c>
      <c r="R40" s="54">
        <f>'01 § 중구'!R39</f>
        <v>0</v>
      </c>
      <c r="S40" s="50">
        <f>'01 § 중구'!S39</f>
        <v>0</v>
      </c>
      <c r="T40" s="50">
        <f>'01 § 중구'!T39</f>
        <v>0</v>
      </c>
      <c r="U40" s="53">
        <f>'01 § 중구'!U39</f>
        <v>0</v>
      </c>
      <c r="V40" s="53"/>
      <c r="W40" s="48">
        <f t="shared" si="3"/>
        <v>1.69</v>
      </c>
      <c r="X40" s="54">
        <f t="shared" si="4"/>
        <v>1.69</v>
      </c>
      <c r="Y40" s="54">
        <f t="shared" si="5"/>
        <v>0</v>
      </c>
      <c r="Z40" s="54">
        <f t="shared" si="6"/>
        <v>0</v>
      </c>
      <c r="AA40" s="49">
        <f t="shared" si="7"/>
        <v>0</v>
      </c>
      <c r="AB40" s="54">
        <f t="shared" si="8"/>
        <v>0</v>
      </c>
      <c r="AC40" s="54">
        <f t="shared" si="9"/>
        <v>0</v>
      </c>
    </row>
    <row r="41" spans="1:29" ht="30" customHeight="1">
      <c r="A41" s="59">
        <v>32</v>
      </c>
      <c r="B41" s="50" t="s">
        <v>1147</v>
      </c>
      <c r="C41" s="53" t="str">
        <f>'01 § 중구'!C40</f>
        <v>중구</v>
      </c>
      <c r="D41" s="50">
        <f>'01 § 중구'!D40</f>
        <v>31</v>
      </c>
      <c r="E41" s="53" t="str">
        <f>'01 § 중구'!E40</f>
        <v>축항대로11R</v>
      </c>
      <c r="F41" s="53" t="str">
        <f>'01 § 중구'!F40</f>
        <v>서해대로 
94번길</v>
      </c>
      <c r="G41" s="53" t="str">
        <f>'01 § 중구'!G40</f>
        <v>중구문화회관</v>
      </c>
      <c r="H41" s="50" t="str">
        <f>'01 § 중구'!H40</f>
        <v>○</v>
      </c>
      <c r="I41" s="53" t="str">
        <f>'01 § 중구'!I40</f>
        <v>전용도로</v>
      </c>
      <c r="J41" s="54">
        <f>'01 § 중구'!J40</f>
        <v>0.88</v>
      </c>
      <c r="K41" s="54">
        <f>'01 § 중구'!K40</f>
        <v>1.8</v>
      </c>
      <c r="L41" s="54">
        <f>'01 § 중구'!L40</f>
        <v>0</v>
      </c>
      <c r="M41" s="54">
        <f>'01 § 중구'!M40</f>
        <v>0</v>
      </c>
      <c r="N41" s="54">
        <f>'01 § 중구'!N40</f>
        <v>0</v>
      </c>
      <c r="O41" s="54">
        <f>'01 § 중구'!O40</f>
        <v>0</v>
      </c>
      <c r="P41" s="54">
        <f>'01 § 중구'!P40</f>
        <v>0</v>
      </c>
      <c r="Q41" s="54">
        <f>'01 § 중구'!Q40</f>
        <v>0</v>
      </c>
      <c r="R41" s="54">
        <f>'01 § 중구'!R40</f>
        <v>0</v>
      </c>
      <c r="S41" s="50">
        <f>'01 § 중구'!S40</f>
        <v>0</v>
      </c>
      <c r="T41" s="50">
        <f>'01 § 중구'!T40</f>
        <v>0</v>
      </c>
      <c r="U41" s="53">
        <f>'01 § 중구'!U40</f>
        <v>0</v>
      </c>
      <c r="V41" s="53"/>
      <c r="W41" s="48">
        <f t="shared" si="3"/>
        <v>0.88</v>
      </c>
      <c r="X41" s="54">
        <f t="shared" si="4"/>
        <v>0.88</v>
      </c>
      <c r="Y41" s="54">
        <f t="shared" si="5"/>
        <v>0</v>
      </c>
      <c r="Z41" s="54">
        <f t="shared" si="6"/>
        <v>0</v>
      </c>
      <c r="AA41" s="49">
        <f t="shared" si="7"/>
        <v>0</v>
      </c>
      <c r="AB41" s="54">
        <f t="shared" si="8"/>
        <v>0</v>
      </c>
      <c r="AC41" s="54">
        <f t="shared" si="9"/>
        <v>0</v>
      </c>
    </row>
    <row r="42" spans="1:29" ht="30" customHeight="1">
      <c r="A42" s="59">
        <v>33</v>
      </c>
      <c r="B42" s="50" t="s">
        <v>1147</v>
      </c>
      <c r="C42" s="53" t="str">
        <f>'01 § 중구'!C41</f>
        <v>중구</v>
      </c>
      <c r="D42" s="50">
        <f>'01 § 중구'!D41</f>
        <v>32</v>
      </c>
      <c r="E42" s="53" t="str">
        <f>'01 § 중구'!E41</f>
        <v>축항대로11L</v>
      </c>
      <c r="F42" s="53" t="str">
        <f>'01 § 중구'!F41</f>
        <v>서해대로 
94번길</v>
      </c>
      <c r="G42" s="53" t="str">
        <f>'01 § 중구'!G41</f>
        <v>중구문화회관</v>
      </c>
      <c r="H42" s="50" t="str">
        <f>'01 § 중구'!H41</f>
        <v>○</v>
      </c>
      <c r="I42" s="53" t="str">
        <f>'01 § 중구'!I41</f>
        <v>전용도로</v>
      </c>
      <c r="J42" s="54">
        <f>'01 § 중구'!J41</f>
        <v>0.81</v>
      </c>
      <c r="K42" s="54">
        <f>'01 § 중구'!K41</f>
        <v>1.8</v>
      </c>
      <c r="L42" s="54">
        <f>'01 § 중구'!L41</f>
        <v>0</v>
      </c>
      <c r="M42" s="54">
        <f>'01 § 중구'!M41</f>
        <v>0</v>
      </c>
      <c r="N42" s="54">
        <f>'01 § 중구'!N41</f>
        <v>0</v>
      </c>
      <c r="O42" s="54">
        <f>'01 § 중구'!O41</f>
        <v>0</v>
      </c>
      <c r="P42" s="54">
        <f>'01 § 중구'!P41</f>
        <v>0</v>
      </c>
      <c r="Q42" s="54">
        <f>'01 § 중구'!Q41</f>
        <v>0</v>
      </c>
      <c r="R42" s="54">
        <f>'01 § 중구'!R41</f>
        <v>0</v>
      </c>
      <c r="S42" s="50">
        <f>'01 § 중구'!S41</f>
        <v>0</v>
      </c>
      <c r="T42" s="50">
        <f>'01 § 중구'!T41</f>
        <v>0</v>
      </c>
      <c r="U42" s="53">
        <f>'01 § 중구'!U41</f>
        <v>0</v>
      </c>
      <c r="V42" s="53"/>
      <c r="W42" s="48">
        <f t="shared" si="3"/>
        <v>0.81</v>
      </c>
      <c r="X42" s="54">
        <f t="shared" si="4"/>
        <v>0.81</v>
      </c>
      <c r="Y42" s="54">
        <f t="shared" si="5"/>
        <v>0</v>
      </c>
      <c r="Z42" s="54">
        <f t="shared" si="6"/>
        <v>0</v>
      </c>
      <c r="AA42" s="49">
        <f t="shared" si="7"/>
        <v>0</v>
      </c>
      <c r="AB42" s="54">
        <f t="shared" si="8"/>
        <v>0</v>
      </c>
      <c r="AC42" s="54">
        <f t="shared" si="9"/>
        <v>0</v>
      </c>
    </row>
    <row r="43" spans="1:29" ht="30" customHeight="1">
      <c r="A43" s="59">
        <v>34</v>
      </c>
      <c r="B43" s="50" t="s">
        <v>1147</v>
      </c>
      <c r="C43" s="53" t="str">
        <f>'01 § 중구'!C42</f>
        <v>중구</v>
      </c>
      <c r="D43" s="50">
        <f>'01 § 중구'!D42</f>
        <v>33</v>
      </c>
      <c r="E43" s="53" t="str">
        <f>'01 § 중구'!E42</f>
        <v>서해대로2R</v>
      </c>
      <c r="F43" s="53" t="str">
        <f>'01 § 중구'!F42</f>
        <v>중구문화회관</v>
      </c>
      <c r="G43" s="53" t="str">
        <f>'01 § 중구'!G42</f>
        <v>신흥동3가 56</v>
      </c>
      <c r="H43" s="50" t="str">
        <f>'01 § 중구'!H42</f>
        <v>○</v>
      </c>
      <c r="I43" s="53" t="str">
        <f>'01 § 중구'!I42</f>
        <v>겸용도로
(분리형)</v>
      </c>
      <c r="J43" s="54">
        <f>'01 § 중구'!J42</f>
        <v>0.59</v>
      </c>
      <c r="K43" s="54">
        <f>'01 § 중구'!K42</f>
        <v>0</v>
      </c>
      <c r="L43" s="54">
        <f>'01 § 중구'!L42</f>
        <v>0</v>
      </c>
      <c r="M43" s="54">
        <f>'01 § 중구'!M42</f>
        <v>0</v>
      </c>
      <c r="N43" s="54">
        <f>'01 § 중구'!N42</f>
        <v>1.7</v>
      </c>
      <c r="O43" s="54">
        <f>'01 § 중구'!O42</f>
        <v>3.1</v>
      </c>
      <c r="P43" s="54">
        <f>'01 § 중구'!P42</f>
        <v>3.3</v>
      </c>
      <c r="Q43" s="54">
        <f>'01 § 중구'!Q42</f>
        <v>0</v>
      </c>
      <c r="R43" s="54">
        <f>'01 § 중구'!R42</f>
        <v>0</v>
      </c>
      <c r="S43" s="50">
        <f>'01 § 중구'!S42</f>
        <v>1</v>
      </c>
      <c r="T43" s="50">
        <f>'01 § 중구'!T42</f>
        <v>0</v>
      </c>
      <c r="U43" s="53" t="str">
        <f>'01 § 중구'!U42</f>
        <v>내측</v>
      </c>
      <c r="V43" s="53"/>
      <c r="W43" s="48">
        <f t="shared" si="3"/>
        <v>0.59</v>
      </c>
      <c r="X43" s="54">
        <f t="shared" si="4"/>
        <v>0</v>
      </c>
      <c r="Y43" s="54">
        <f t="shared" si="5"/>
        <v>0</v>
      </c>
      <c r="Z43" s="54">
        <f t="shared" si="6"/>
        <v>0</v>
      </c>
      <c r="AA43" s="49">
        <f t="shared" si="7"/>
        <v>0.59</v>
      </c>
      <c r="AB43" s="54">
        <f t="shared" si="8"/>
        <v>0.59</v>
      </c>
      <c r="AC43" s="54">
        <f t="shared" si="9"/>
        <v>0</v>
      </c>
    </row>
    <row r="44" spans="1:29" ht="30" customHeight="1">
      <c r="A44" s="59">
        <v>35</v>
      </c>
      <c r="B44" s="50" t="s">
        <v>1147</v>
      </c>
      <c r="C44" s="53" t="str">
        <f>'01 § 중구'!C43</f>
        <v>중구</v>
      </c>
      <c r="D44" s="50">
        <f>'01 § 중구'!D43</f>
        <v>34</v>
      </c>
      <c r="E44" s="53" t="str">
        <f>'01 § 중구'!E43</f>
        <v>서해대로2L</v>
      </c>
      <c r="F44" s="53" t="str">
        <f>'01 § 중구'!F43</f>
        <v>중구문화회관</v>
      </c>
      <c r="G44" s="53" t="str">
        <f>'01 § 중구'!G43</f>
        <v>신흥동3가 56</v>
      </c>
      <c r="H44" s="50" t="str">
        <f>'01 § 중구'!H43</f>
        <v>○</v>
      </c>
      <c r="I44" s="53" t="str">
        <f>'01 § 중구'!I43</f>
        <v>겸용도로
(분리형)</v>
      </c>
      <c r="J44" s="54">
        <f>'01 § 중구'!J43</f>
        <v>0.56999999999999995</v>
      </c>
      <c r="K44" s="54">
        <f>'01 § 중구'!K43</f>
        <v>0</v>
      </c>
      <c r="L44" s="54">
        <f>'01 § 중구'!L43</f>
        <v>0</v>
      </c>
      <c r="M44" s="54">
        <f>'01 § 중구'!M43</f>
        <v>0</v>
      </c>
      <c r="N44" s="54">
        <f>'01 § 중구'!N43</f>
        <v>1.8</v>
      </c>
      <c r="O44" s="54">
        <f>'01 § 중구'!O43</f>
        <v>3</v>
      </c>
      <c r="P44" s="54">
        <f>'01 § 중구'!P43</f>
        <v>3.3</v>
      </c>
      <c r="Q44" s="54">
        <f>'01 § 중구'!Q43</f>
        <v>0</v>
      </c>
      <c r="R44" s="54">
        <f>'01 § 중구'!R43</f>
        <v>0</v>
      </c>
      <c r="S44" s="50">
        <f>'01 § 중구'!S43</f>
        <v>1</v>
      </c>
      <c r="T44" s="50">
        <f>'01 § 중구'!T43</f>
        <v>0</v>
      </c>
      <c r="U44" s="53" t="str">
        <f>'01 § 중구'!U43</f>
        <v>내측</v>
      </c>
      <c r="V44" s="53"/>
      <c r="W44" s="48">
        <f t="shared" si="3"/>
        <v>0.56999999999999995</v>
      </c>
      <c r="X44" s="54">
        <f t="shared" si="4"/>
        <v>0</v>
      </c>
      <c r="Y44" s="54">
        <f t="shared" si="5"/>
        <v>0</v>
      </c>
      <c r="Z44" s="54">
        <f t="shared" si="6"/>
        <v>0</v>
      </c>
      <c r="AA44" s="49">
        <f t="shared" si="7"/>
        <v>0.56999999999999995</v>
      </c>
      <c r="AB44" s="54">
        <f t="shared" si="8"/>
        <v>0.56999999999999995</v>
      </c>
      <c r="AC44" s="54">
        <f t="shared" si="9"/>
        <v>0</v>
      </c>
    </row>
    <row r="45" spans="1:29" ht="30" customHeight="1">
      <c r="A45" s="59">
        <v>36</v>
      </c>
      <c r="B45" s="50" t="s">
        <v>1147</v>
      </c>
      <c r="C45" s="53" t="str">
        <f>'01 § 중구'!C44</f>
        <v>중구</v>
      </c>
      <c r="D45" s="50">
        <f>'01 § 중구'!D44</f>
        <v>35</v>
      </c>
      <c r="E45" s="53" t="str">
        <f>'01 § 중구'!E44</f>
        <v>서해대로3</v>
      </c>
      <c r="F45" s="53" t="str">
        <f>'01 § 중구'!F44</f>
        <v>롯데마트
사거리</v>
      </c>
      <c r="G45" s="53" t="str">
        <f>'01 § 중구'!G44</f>
        <v>항운아파트 정문</v>
      </c>
      <c r="H45" s="50">
        <f>'01 § 중구'!H44</f>
        <v>0</v>
      </c>
      <c r="I45" s="53" t="str">
        <f>'01 § 중구'!I44</f>
        <v>겸용도로
(비분리형)</v>
      </c>
      <c r="J45" s="54">
        <f>'01 § 중구'!J44</f>
        <v>7.0000000000000007E-2</v>
      </c>
      <c r="K45" s="54">
        <f>'01 § 중구'!K44</f>
        <v>0</v>
      </c>
      <c r="L45" s="54">
        <f>'01 § 중구'!L44</f>
        <v>0</v>
      </c>
      <c r="M45" s="54">
        <f>'01 § 중구'!M44</f>
        <v>0</v>
      </c>
      <c r="N45" s="54">
        <f>'01 § 중구'!N44</f>
        <v>0</v>
      </c>
      <c r="O45" s="54">
        <f>'01 § 중구'!O44</f>
        <v>0</v>
      </c>
      <c r="P45" s="54">
        <f>'01 § 중구'!P44</f>
        <v>0</v>
      </c>
      <c r="Q45" s="54">
        <f>'01 § 중구'!Q44</f>
        <v>9.5</v>
      </c>
      <c r="R45" s="54">
        <f>'01 § 중구'!R44</f>
        <v>8</v>
      </c>
      <c r="S45" s="50">
        <f>'01 § 중구'!S44</f>
        <v>2</v>
      </c>
      <c r="T45" s="50">
        <f>'01 § 중구'!T44</f>
        <v>0</v>
      </c>
      <c r="U45" s="53">
        <f>'01 § 중구'!U44</f>
        <v>0</v>
      </c>
      <c r="V45" s="53"/>
      <c r="W45" s="48">
        <f t="shared" si="3"/>
        <v>7.0000000000000007E-2</v>
      </c>
      <c r="X45" s="54">
        <f t="shared" si="4"/>
        <v>0</v>
      </c>
      <c r="Y45" s="54">
        <f t="shared" si="5"/>
        <v>0</v>
      </c>
      <c r="Z45" s="54">
        <f t="shared" si="6"/>
        <v>0</v>
      </c>
      <c r="AA45" s="49">
        <f t="shared" si="7"/>
        <v>7.0000000000000007E-2</v>
      </c>
      <c r="AB45" s="54">
        <f t="shared" si="8"/>
        <v>0</v>
      </c>
      <c r="AC45" s="54">
        <f t="shared" si="9"/>
        <v>7.0000000000000007E-2</v>
      </c>
    </row>
    <row r="46" spans="1:29" ht="30" customHeight="1">
      <c r="A46" s="59">
        <v>37</v>
      </c>
      <c r="B46" s="50" t="s">
        <v>1147</v>
      </c>
      <c r="C46" s="53" t="str">
        <f>'01 § 중구'!C45</f>
        <v>중구</v>
      </c>
      <c r="D46" s="50">
        <f>'01 § 중구'!D45</f>
        <v>36</v>
      </c>
      <c r="E46" s="53" t="str">
        <f>'01 § 중구'!E45</f>
        <v>서해대로4R</v>
      </c>
      <c r="F46" s="53" t="str">
        <f>'01 § 중구'!F45</f>
        <v>신흥사거리</v>
      </c>
      <c r="G46" s="53" t="str">
        <f>'01 § 중구'!G45</f>
        <v>율목동주민센터 맞은편</v>
      </c>
      <c r="H46" s="50" t="str">
        <f>'01 § 중구'!H45</f>
        <v>○</v>
      </c>
      <c r="I46" s="53" t="str">
        <f>'01 § 중구'!I45</f>
        <v>전용도로</v>
      </c>
      <c r="J46" s="54">
        <f>'01 § 중구'!J45</f>
        <v>0.31</v>
      </c>
      <c r="K46" s="54">
        <f>'01 § 중구'!K45</f>
        <v>1.7</v>
      </c>
      <c r="L46" s="54">
        <f>'01 § 중구'!L45</f>
        <v>0</v>
      </c>
      <c r="M46" s="54">
        <f>'01 § 중구'!M45</f>
        <v>0</v>
      </c>
      <c r="N46" s="54">
        <f>'01 § 중구'!N45</f>
        <v>0</v>
      </c>
      <c r="O46" s="54">
        <f>'01 § 중구'!O45</f>
        <v>0</v>
      </c>
      <c r="P46" s="54">
        <f>'01 § 중구'!P45</f>
        <v>0</v>
      </c>
      <c r="Q46" s="54">
        <f>'01 § 중구'!Q45</f>
        <v>0</v>
      </c>
      <c r="R46" s="54">
        <f>'01 § 중구'!R45</f>
        <v>0</v>
      </c>
      <c r="S46" s="50">
        <f>'01 § 중구'!S45</f>
        <v>0</v>
      </c>
      <c r="T46" s="50">
        <f>'01 § 중구'!T45</f>
        <v>0</v>
      </c>
      <c r="U46" s="53">
        <f>'01 § 중구'!U45</f>
        <v>0</v>
      </c>
      <c r="V46" s="53"/>
      <c r="W46" s="48">
        <f t="shared" si="3"/>
        <v>0.31</v>
      </c>
      <c r="X46" s="54">
        <f t="shared" si="4"/>
        <v>0.31</v>
      </c>
      <c r="Y46" s="54">
        <f t="shared" si="5"/>
        <v>0</v>
      </c>
      <c r="Z46" s="54">
        <f t="shared" si="6"/>
        <v>0</v>
      </c>
      <c r="AA46" s="49">
        <f t="shared" si="7"/>
        <v>0</v>
      </c>
      <c r="AB46" s="54">
        <f t="shared" si="8"/>
        <v>0</v>
      </c>
      <c r="AC46" s="54">
        <f t="shared" si="9"/>
        <v>0</v>
      </c>
    </row>
    <row r="47" spans="1:29" ht="30" customHeight="1">
      <c r="A47" s="59">
        <v>38</v>
      </c>
      <c r="B47" s="50" t="s">
        <v>1147</v>
      </c>
      <c r="C47" s="53" t="str">
        <f>'01 § 중구'!C46</f>
        <v>중구</v>
      </c>
      <c r="D47" s="50">
        <f>'01 § 중구'!D46</f>
        <v>37</v>
      </c>
      <c r="E47" s="53" t="str">
        <f>'01 § 중구'!E46</f>
        <v>서해대로5R</v>
      </c>
      <c r="F47" s="53" t="str">
        <f>'01 § 중구'!F46</f>
        <v>율목동주민센터 맞은편</v>
      </c>
      <c r="G47" s="53" t="str">
        <f>'01 § 중구'!G46</f>
        <v>유동삼거리</v>
      </c>
      <c r="H47" s="50" t="str">
        <f>'01 § 중구'!H46</f>
        <v>○</v>
      </c>
      <c r="I47" s="53" t="str">
        <f>'01 § 중구'!I46</f>
        <v>겸용도로
(분리형)</v>
      </c>
      <c r="J47" s="54">
        <f>'01 § 중구'!J46</f>
        <v>0.21</v>
      </c>
      <c r="K47" s="54">
        <f>'01 § 중구'!K46</f>
        <v>0</v>
      </c>
      <c r="L47" s="54">
        <f>'01 § 중구'!L46</f>
        <v>0</v>
      </c>
      <c r="M47" s="54">
        <f>'01 § 중구'!M46</f>
        <v>0</v>
      </c>
      <c r="N47" s="54">
        <f>'01 § 중구'!N46</f>
        <v>1</v>
      </c>
      <c r="O47" s="54">
        <f>'01 § 중구'!O46</f>
        <v>2.2000000000000002</v>
      </c>
      <c r="P47" s="54">
        <f>'01 § 중구'!P46</f>
        <v>1.7000000000000002</v>
      </c>
      <c r="Q47" s="54">
        <f>'01 § 중구'!Q46</f>
        <v>0</v>
      </c>
      <c r="R47" s="54">
        <f>'01 § 중구'!R46</f>
        <v>0</v>
      </c>
      <c r="S47" s="50">
        <f>'01 § 중구'!S46</f>
        <v>3</v>
      </c>
      <c r="T47" s="50">
        <f>'01 § 중구'!T46</f>
        <v>0</v>
      </c>
      <c r="U47" s="53" t="str">
        <f>'01 § 중구'!U46</f>
        <v>도로측</v>
      </c>
      <c r="V47" s="53"/>
      <c r="W47" s="48">
        <f t="shared" si="3"/>
        <v>0.21</v>
      </c>
      <c r="X47" s="54">
        <f t="shared" si="4"/>
        <v>0</v>
      </c>
      <c r="Y47" s="54">
        <f t="shared" si="5"/>
        <v>0</v>
      </c>
      <c r="Z47" s="54">
        <f t="shared" si="6"/>
        <v>0</v>
      </c>
      <c r="AA47" s="49">
        <f t="shared" si="7"/>
        <v>0.21</v>
      </c>
      <c r="AB47" s="54">
        <f t="shared" si="8"/>
        <v>0.21</v>
      </c>
      <c r="AC47" s="54">
        <f t="shared" si="9"/>
        <v>0</v>
      </c>
    </row>
    <row r="48" spans="1:29" ht="30" customHeight="1">
      <c r="A48" s="59">
        <v>39</v>
      </c>
      <c r="B48" s="50" t="s">
        <v>1147</v>
      </c>
      <c r="C48" s="53" t="str">
        <f>'01 § 중구'!C47</f>
        <v>중구</v>
      </c>
      <c r="D48" s="50">
        <f>'01 § 중구'!D47</f>
        <v>38</v>
      </c>
      <c r="E48" s="53" t="str">
        <f>'01 § 중구'!E47</f>
        <v>서해대로4L</v>
      </c>
      <c r="F48" s="53" t="str">
        <f>'01 § 중구'!F47</f>
        <v>신흥사거리</v>
      </c>
      <c r="G48" s="53" t="str">
        <f>'01 § 중구'!G47</f>
        <v>유동삼거리</v>
      </c>
      <c r="H48" s="50" t="str">
        <f>'01 § 중구'!H47</f>
        <v>○</v>
      </c>
      <c r="I48" s="53" t="str">
        <f>'01 § 중구'!I47</f>
        <v>전용도로</v>
      </c>
      <c r="J48" s="54">
        <f>'01 § 중구'!J47</f>
        <v>0.5</v>
      </c>
      <c r="K48" s="54">
        <f>'01 § 중구'!K47</f>
        <v>1.7</v>
      </c>
      <c r="L48" s="54">
        <f>'01 § 중구'!L47</f>
        <v>0</v>
      </c>
      <c r="M48" s="54">
        <f>'01 § 중구'!M47</f>
        <v>0</v>
      </c>
      <c r="N48" s="54">
        <f>'01 § 중구'!N47</f>
        <v>0</v>
      </c>
      <c r="O48" s="54">
        <f>'01 § 중구'!O47</f>
        <v>0</v>
      </c>
      <c r="P48" s="54">
        <f>'01 § 중구'!P47</f>
        <v>0</v>
      </c>
      <c r="Q48" s="54">
        <f>'01 § 중구'!Q47</f>
        <v>0</v>
      </c>
      <c r="R48" s="54">
        <f>'01 § 중구'!R47</f>
        <v>0</v>
      </c>
      <c r="S48" s="50">
        <f>'01 § 중구'!S47</f>
        <v>0</v>
      </c>
      <c r="T48" s="50">
        <f>'01 § 중구'!T47</f>
        <v>0</v>
      </c>
      <c r="U48" s="53">
        <f>'01 § 중구'!U47</f>
        <v>0</v>
      </c>
      <c r="V48" s="53"/>
      <c r="W48" s="48">
        <f t="shared" si="3"/>
        <v>0.5</v>
      </c>
      <c r="X48" s="54">
        <f t="shared" si="4"/>
        <v>0.5</v>
      </c>
      <c r="Y48" s="54">
        <f t="shared" si="5"/>
        <v>0</v>
      </c>
      <c r="Z48" s="54">
        <f t="shared" si="6"/>
        <v>0</v>
      </c>
      <c r="AA48" s="49">
        <f t="shared" si="7"/>
        <v>0</v>
      </c>
      <c r="AB48" s="54">
        <f t="shared" si="8"/>
        <v>0</v>
      </c>
      <c r="AC48" s="54">
        <f t="shared" si="9"/>
        <v>0</v>
      </c>
    </row>
    <row r="49" spans="1:29" ht="30" customHeight="1">
      <c r="A49" s="110">
        <v>40</v>
      </c>
      <c r="B49" s="101" t="s">
        <v>1147</v>
      </c>
      <c r="C49" s="103" t="str">
        <f>'02 § 동구'!C9</f>
        <v>동구</v>
      </c>
      <c r="D49" s="101" t="str">
        <f>'02 § 동구'!D9</f>
        <v>6개 노선</v>
      </c>
      <c r="E49" s="103"/>
      <c r="F49" s="103"/>
      <c r="G49" s="103"/>
      <c r="H49" s="101">
        <f>'02 § 동구'!H9</f>
        <v>6</v>
      </c>
      <c r="I49" s="103"/>
      <c r="J49" s="101">
        <f>'02 § 동구'!J9</f>
        <v>5.6099999999999994</v>
      </c>
      <c r="K49" s="101">
        <f>'02 § 동구'!K9</f>
        <v>2</v>
      </c>
      <c r="L49" s="101">
        <f>'02 § 동구'!L9</f>
        <v>0</v>
      </c>
      <c r="M49" s="101">
        <f>'02 § 동구'!M9</f>
        <v>0</v>
      </c>
      <c r="N49" s="101">
        <f>'02 § 동구'!N9</f>
        <v>4</v>
      </c>
      <c r="O49" s="101"/>
      <c r="P49" s="101"/>
      <c r="Q49" s="101">
        <f>'02 § 동구'!Q9</f>
        <v>0</v>
      </c>
      <c r="R49" s="101"/>
      <c r="S49" s="101"/>
      <c r="T49" s="101">
        <f>'02 § 동구'!T9</f>
        <v>1</v>
      </c>
      <c r="U49" s="103"/>
      <c r="V49" s="103"/>
      <c r="W49" s="102">
        <f>SUM(W50:W55)</f>
        <v>5.6099999999999994</v>
      </c>
      <c r="X49" s="102">
        <f t="shared" ref="X49:AC49" si="10">SUM(X50:X55)</f>
        <v>3.42</v>
      </c>
      <c r="Y49" s="102">
        <f t="shared" si="10"/>
        <v>0</v>
      </c>
      <c r="Z49" s="102">
        <f t="shared" si="10"/>
        <v>0</v>
      </c>
      <c r="AA49" s="102">
        <f t="shared" si="10"/>
        <v>2.19</v>
      </c>
      <c r="AB49" s="102">
        <f t="shared" si="10"/>
        <v>2.19</v>
      </c>
      <c r="AC49" s="102">
        <f t="shared" si="10"/>
        <v>0</v>
      </c>
    </row>
    <row r="50" spans="1:29" ht="30" customHeight="1">
      <c r="A50" s="59">
        <v>41</v>
      </c>
      <c r="B50" s="50" t="s">
        <v>1147</v>
      </c>
      <c r="C50" s="53" t="str">
        <f>'02 § 동구'!C10</f>
        <v>동구</v>
      </c>
      <c r="D50" s="50">
        <f>'02 § 동구'!D10</f>
        <v>1</v>
      </c>
      <c r="E50" s="53" t="str">
        <f>'02 § 동구'!E10</f>
        <v>인중로1R</v>
      </c>
      <c r="F50" s="53" t="str">
        <f>'02 § 동구'!F10</f>
        <v>s-oil항구 
주유소</v>
      </c>
      <c r="G50" s="53" t="str">
        <f>'02 § 동구'!G10</f>
        <v>송현사거리</v>
      </c>
      <c r="H50" s="50" t="str">
        <f>'02 § 동구'!H10</f>
        <v>○</v>
      </c>
      <c r="I50" s="53" t="str">
        <f>'02 § 동구'!I10</f>
        <v>전용도로</v>
      </c>
      <c r="J50" s="54">
        <f>'02 § 동구'!J10</f>
        <v>1.72</v>
      </c>
      <c r="K50" s="54">
        <f>'02 § 동구'!K10</f>
        <v>1.9</v>
      </c>
      <c r="L50" s="54">
        <f>'02 § 동구'!L10</f>
        <v>0</v>
      </c>
      <c r="M50" s="54">
        <f>'02 § 동구'!M10</f>
        <v>0</v>
      </c>
      <c r="N50" s="54">
        <f>'02 § 동구'!N10</f>
        <v>0</v>
      </c>
      <c r="O50" s="54">
        <f>'02 § 동구'!O10</f>
        <v>0</v>
      </c>
      <c r="P50" s="54">
        <f>'02 § 동구'!P10</f>
        <v>0</v>
      </c>
      <c r="Q50" s="54">
        <f>'02 § 동구'!Q10</f>
        <v>0</v>
      </c>
      <c r="R50" s="54">
        <f>'02 § 동구'!R10</f>
        <v>0</v>
      </c>
      <c r="S50" s="50">
        <f>'02 § 동구'!S10</f>
        <v>1</v>
      </c>
      <c r="T50" s="50">
        <f>'02 § 동구'!T10</f>
        <v>0</v>
      </c>
      <c r="U50" s="53">
        <f>'02 § 동구'!U10</f>
        <v>0</v>
      </c>
      <c r="V50" s="53"/>
      <c r="W50" s="48">
        <f t="shared" si="3"/>
        <v>1.72</v>
      </c>
      <c r="X50" s="54">
        <f t="shared" ref="X50:X55" si="11">SUMIF(I50,$X$6,J50)</f>
        <v>1.72</v>
      </c>
      <c r="Y50" s="54">
        <f t="shared" ref="Y50:Y55" si="12">SUMIF(I50,$Y$6,J50)</f>
        <v>0</v>
      </c>
      <c r="Z50" s="54">
        <f t="shared" ref="Z50:Z55" si="13">SUMIF(I50,$Z$6,J50)</f>
        <v>0</v>
      </c>
      <c r="AA50" s="49">
        <f t="shared" si="7"/>
        <v>0</v>
      </c>
      <c r="AB50" s="54">
        <f t="shared" ref="AB50:AB55" si="14">SUMIF(I50,$AB$7,J50)</f>
        <v>0</v>
      </c>
      <c r="AC50" s="54">
        <f t="shared" ref="AC50:AC55" si="15">SUMIF(I50,$AC$7,J50)</f>
        <v>0</v>
      </c>
    </row>
    <row r="51" spans="1:29" ht="30" customHeight="1">
      <c r="A51" s="59">
        <v>42</v>
      </c>
      <c r="B51" s="50" t="s">
        <v>1147</v>
      </c>
      <c r="C51" s="53" t="str">
        <f>'02 § 동구'!C11</f>
        <v>동구</v>
      </c>
      <c r="D51" s="50">
        <f>'02 § 동구'!D11</f>
        <v>2</v>
      </c>
      <c r="E51" s="53" t="str">
        <f>'02 § 동구'!E11</f>
        <v>인중로1L</v>
      </c>
      <c r="F51" s="53" t="str">
        <f>'02 § 동구'!F11</f>
        <v>송현사거리</v>
      </c>
      <c r="G51" s="53" t="str">
        <f>'02 § 동구'!G11</f>
        <v>s-oil항구 
주유소</v>
      </c>
      <c r="H51" s="50" t="str">
        <f>'02 § 동구'!H11</f>
        <v>○</v>
      </c>
      <c r="I51" s="53" t="str">
        <f>'02 § 동구'!I11</f>
        <v>전용도로</v>
      </c>
      <c r="J51" s="54">
        <f>'02 § 동구'!J11</f>
        <v>1.7</v>
      </c>
      <c r="K51" s="54">
        <f>'02 § 동구'!K11</f>
        <v>2</v>
      </c>
      <c r="L51" s="54">
        <f>'02 § 동구'!L11</f>
        <v>0</v>
      </c>
      <c r="M51" s="54">
        <f>'02 § 동구'!M11</f>
        <v>0</v>
      </c>
      <c r="N51" s="54">
        <f>'02 § 동구'!N11</f>
        <v>0</v>
      </c>
      <c r="O51" s="54">
        <f>'02 § 동구'!O11</f>
        <v>0</v>
      </c>
      <c r="P51" s="54">
        <f>'02 § 동구'!P11</f>
        <v>0</v>
      </c>
      <c r="Q51" s="54">
        <f>'02 § 동구'!Q11</f>
        <v>0</v>
      </c>
      <c r="R51" s="54">
        <f>'02 § 동구'!R11</f>
        <v>0</v>
      </c>
      <c r="S51" s="50">
        <f>'02 § 동구'!S11</f>
        <v>1</v>
      </c>
      <c r="T51" s="50">
        <f>'02 § 동구'!T11</f>
        <v>0</v>
      </c>
      <c r="U51" s="53">
        <f>'02 § 동구'!U11</f>
        <v>0</v>
      </c>
      <c r="V51" s="53"/>
      <c r="W51" s="48">
        <f t="shared" si="3"/>
        <v>1.7</v>
      </c>
      <c r="X51" s="54">
        <f t="shared" si="11"/>
        <v>1.7</v>
      </c>
      <c r="Y51" s="54">
        <f t="shared" si="12"/>
        <v>0</v>
      </c>
      <c r="Z51" s="54">
        <f t="shared" si="13"/>
        <v>0</v>
      </c>
      <c r="AA51" s="49">
        <f t="shared" si="7"/>
        <v>0</v>
      </c>
      <c r="AB51" s="54">
        <f t="shared" si="14"/>
        <v>0</v>
      </c>
      <c r="AC51" s="54">
        <f t="shared" si="15"/>
        <v>0</v>
      </c>
    </row>
    <row r="52" spans="1:29" ht="30" customHeight="1">
      <c r="A52" s="59">
        <v>43</v>
      </c>
      <c r="B52" s="50" t="s">
        <v>1147</v>
      </c>
      <c r="C52" s="53" t="str">
        <f>'02 § 동구'!C12</f>
        <v>동구</v>
      </c>
      <c r="D52" s="50">
        <f>'02 § 동구'!D12</f>
        <v>3</v>
      </c>
      <c r="E52" s="53" t="str">
        <f>'02 § 동구'!E12</f>
        <v>새천년로</v>
      </c>
      <c r="F52" s="53" t="str">
        <f>'02 § 동구'!F12</f>
        <v>명보그린빌</v>
      </c>
      <c r="G52" s="53" t="str">
        <f>'02 § 동구'!G12</f>
        <v>제중종합
한의원</v>
      </c>
      <c r="H52" s="50" t="str">
        <f>'02 § 동구'!H12</f>
        <v>○</v>
      </c>
      <c r="I52" s="53" t="str">
        <f>'02 § 동구'!I12</f>
        <v>겸용도로
(분리형)</v>
      </c>
      <c r="J52" s="54">
        <f>'02 § 동구'!J12</f>
        <v>0.6</v>
      </c>
      <c r="K52" s="54">
        <f>'02 § 동구'!K12</f>
        <v>0</v>
      </c>
      <c r="L52" s="54">
        <f>'02 § 동구'!L12</f>
        <v>0</v>
      </c>
      <c r="M52" s="54">
        <f>'02 § 동구'!M12</f>
        <v>0</v>
      </c>
      <c r="N52" s="54">
        <f>'02 § 동구'!N12</f>
        <v>2.1</v>
      </c>
      <c r="O52" s="54">
        <f>'02 § 동구'!O12</f>
        <v>2.7</v>
      </c>
      <c r="P52" s="54">
        <f>'02 § 동구'!P12</f>
        <v>3.3000000000000003</v>
      </c>
      <c r="Q52" s="54">
        <f>'02 § 동구'!Q12</f>
        <v>0</v>
      </c>
      <c r="R52" s="54">
        <f>'02 § 동구'!R12</f>
        <v>0</v>
      </c>
      <c r="S52" s="50">
        <f>'02 § 동구'!S12</f>
        <v>3</v>
      </c>
      <c r="T52" s="50">
        <f>'02 § 동구'!T12</f>
        <v>0</v>
      </c>
      <c r="U52" s="53" t="str">
        <f>'02 § 동구'!U12</f>
        <v>내측</v>
      </c>
      <c r="V52" s="53"/>
      <c r="W52" s="48">
        <f t="shared" si="3"/>
        <v>0.6</v>
      </c>
      <c r="X52" s="54">
        <f t="shared" si="11"/>
        <v>0</v>
      </c>
      <c r="Y52" s="54">
        <f t="shared" si="12"/>
        <v>0</v>
      </c>
      <c r="Z52" s="54">
        <f t="shared" si="13"/>
        <v>0</v>
      </c>
      <c r="AA52" s="49">
        <f t="shared" si="7"/>
        <v>0.6</v>
      </c>
      <c r="AB52" s="54">
        <f t="shared" si="14"/>
        <v>0.6</v>
      </c>
      <c r="AC52" s="54">
        <f t="shared" si="15"/>
        <v>0</v>
      </c>
    </row>
    <row r="53" spans="1:29" ht="30" customHeight="1">
      <c r="A53" s="59">
        <v>44</v>
      </c>
      <c r="B53" s="50" t="s">
        <v>1147</v>
      </c>
      <c r="C53" s="53" t="str">
        <f>'02 § 동구'!C13</f>
        <v>동구</v>
      </c>
      <c r="D53" s="50">
        <f>'02 § 동구'!D13</f>
        <v>4</v>
      </c>
      <c r="E53" s="53" t="str">
        <f>'02 § 동구'!E13</f>
        <v>인중로2</v>
      </c>
      <c r="F53" s="53" t="str">
        <f>'02 § 동구'!F13</f>
        <v>송림고가교</v>
      </c>
      <c r="G53" s="53" t="str">
        <f>'02 § 동구'!G13</f>
        <v>송현
할인마트</v>
      </c>
      <c r="H53" s="50" t="str">
        <f>'02 § 동구'!H13</f>
        <v>○</v>
      </c>
      <c r="I53" s="53" t="str">
        <f>'02 § 동구'!I13</f>
        <v>겸용도로
(분리형)</v>
      </c>
      <c r="J53" s="54">
        <f>'02 § 동구'!J13</f>
        <v>0.53</v>
      </c>
      <c r="K53" s="54">
        <f>'02 § 동구'!K13</f>
        <v>0</v>
      </c>
      <c r="L53" s="54">
        <f>'02 § 동구'!L13</f>
        <v>0</v>
      </c>
      <c r="M53" s="54">
        <f>'02 § 동구'!M13</f>
        <v>0</v>
      </c>
      <c r="N53" s="54">
        <f>'02 § 동구'!N13</f>
        <v>1.3</v>
      </c>
      <c r="O53" s="54">
        <f>'02 § 동구'!O13</f>
        <v>3.5</v>
      </c>
      <c r="P53" s="54">
        <f>'02 § 동구'!P13</f>
        <v>3.3</v>
      </c>
      <c r="Q53" s="54">
        <f>'02 § 동구'!Q13</f>
        <v>0</v>
      </c>
      <c r="R53" s="54">
        <f>'02 § 동구'!R13</f>
        <v>0</v>
      </c>
      <c r="S53" s="50">
        <f>'02 § 동구'!S13</f>
        <v>3</v>
      </c>
      <c r="T53" s="50" t="str">
        <f>'02 § 동구'!T13</f>
        <v>○</v>
      </c>
      <c r="U53" s="53" t="str">
        <f>'02 § 동구'!U13</f>
        <v>도로측</v>
      </c>
      <c r="V53" s="53"/>
      <c r="W53" s="48">
        <f t="shared" si="3"/>
        <v>0.53</v>
      </c>
      <c r="X53" s="54">
        <f t="shared" si="11"/>
        <v>0</v>
      </c>
      <c r="Y53" s="54">
        <f t="shared" si="12"/>
        <v>0</v>
      </c>
      <c r="Z53" s="54">
        <f t="shared" si="13"/>
        <v>0</v>
      </c>
      <c r="AA53" s="49">
        <f t="shared" si="7"/>
        <v>0.53</v>
      </c>
      <c r="AB53" s="54">
        <f t="shared" si="14"/>
        <v>0.53</v>
      </c>
      <c r="AC53" s="54">
        <f t="shared" si="15"/>
        <v>0</v>
      </c>
    </row>
    <row r="54" spans="1:29" ht="30" customHeight="1">
      <c r="A54" s="59">
        <v>45</v>
      </c>
      <c r="B54" s="50" t="s">
        <v>1147</v>
      </c>
      <c r="C54" s="53" t="str">
        <f>'02 § 동구'!C14</f>
        <v>동구</v>
      </c>
      <c r="D54" s="50">
        <f>'02 § 동구'!D14</f>
        <v>5</v>
      </c>
      <c r="E54" s="53" t="str">
        <f>'02 § 동구'!E14</f>
        <v>염전로40번길</v>
      </c>
      <c r="F54" s="53" t="str">
        <f>'02 § 동구'!F14</f>
        <v>인천백병원</v>
      </c>
      <c r="G54" s="53" t="str">
        <f>'02 § 동구'!G14</f>
        <v>송림체육관</v>
      </c>
      <c r="H54" s="50" t="str">
        <f>'02 § 동구'!H14</f>
        <v>○</v>
      </c>
      <c r="I54" s="53" t="str">
        <f>'02 § 동구'!I14</f>
        <v>겸용도로
(분리형)</v>
      </c>
      <c r="J54" s="54">
        <f>'02 § 동구'!J14</f>
        <v>0.47</v>
      </c>
      <c r="K54" s="54">
        <f>'02 § 동구'!K14</f>
        <v>0</v>
      </c>
      <c r="L54" s="54">
        <f>'02 § 동구'!L14</f>
        <v>0</v>
      </c>
      <c r="M54" s="54">
        <f>'02 § 동구'!M14</f>
        <v>0</v>
      </c>
      <c r="N54" s="54">
        <f>'02 § 동구'!N14</f>
        <v>1.5</v>
      </c>
      <c r="O54" s="54">
        <f>'02 § 동구'!O14</f>
        <v>2.5</v>
      </c>
      <c r="P54" s="54">
        <f>'02 § 동구'!P14</f>
        <v>2.5</v>
      </c>
      <c r="Q54" s="54">
        <f>'02 § 동구'!Q14</f>
        <v>0</v>
      </c>
      <c r="R54" s="54">
        <f>'02 § 동구'!R14</f>
        <v>0</v>
      </c>
      <c r="S54" s="50">
        <f>'02 § 동구'!S14</f>
        <v>3</v>
      </c>
      <c r="T54" s="50">
        <f>'02 § 동구'!T14</f>
        <v>0</v>
      </c>
      <c r="U54" s="53" t="str">
        <f>'02 § 동구'!U14</f>
        <v>내측</v>
      </c>
      <c r="V54" s="53"/>
      <c r="W54" s="48">
        <f t="shared" si="3"/>
        <v>0.47</v>
      </c>
      <c r="X54" s="54">
        <f t="shared" si="11"/>
        <v>0</v>
      </c>
      <c r="Y54" s="54">
        <f t="shared" si="12"/>
        <v>0</v>
      </c>
      <c r="Z54" s="54">
        <f t="shared" si="13"/>
        <v>0</v>
      </c>
      <c r="AA54" s="49">
        <f t="shared" si="7"/>
        <v>0.47</v>
      </c>
      <c r="AB54" s="54">
        <f t="shared" si="14"/>
        <v>0.47</v>
      </c>
      <c r="AC54" s="54">
        <f t="shared" si="15"/>
        <v>0</v>
      </c>
    </row>
    <row r="55" spans="1:29" ht="30" customHeight="1">
      <c r="A55" s="59">
        <v>46</v>
      </c>
      <c r="B55" s="50" t="s">
        <v>1147</v>
      </c>
      <c r="C55" s="53" t="str">
        <f>'02 § 동구'!C15</f>
        <v>동구</v>
      </c>
      <c r="D55" s="50">
        <f>'02 § 동구'!D15</f>
        <v>6</v>
      </c>
      <c r="E55" s="53" t="str">
        <f>'02 § 동구'!E15</f>
        <v>중봉대로</v>
      </c>
      <c r="F55" s="53" t="str">
        <f>'02 § 동구'!F15</f>
        <v>경기실업</v>
      </c>
      <c r="G55" s="53" t="str">
        <f>'02 § 동구'!G15</f>
        <v>글로비스
인천영업소</v>
      </c>
      <c r="H55" s="50" t="str">
        <f>'02 § 동구'!H15</f>
        <v>○</v>
      </c>
      <c r="I55" s="53" t="str">
        <f>'02 § 동구'!I15</f>
        <v>겸용도로
(분리형)</v>
      </c>
      <c r="J55" s="54">
        <f>'02 § 동구'!J15</f>
        <v>0.59</v>
      </c>
      <c r="K55" s="54">
        <f>'02 § 동구'!K15</f>
        <v>0</v>
      </c>
      <c r="L55" s="54">
        <f>'02 § 동구'!L15</f>
        <v>0</v>
      </c>
      <c r="M55" s="54">
        <f>'02 § 동구'!M15</f>
        <v>0</v>
      </c>
      <c r="N55" s="54">
        <f>'02 § 동구'!N15</f>
        <v>1.6</v>
      </c>
      <c r="O55" s="54">
        <f>'02 § 동구'!O15</f>
        <v>1.8</v>
      </c>
      <c r="P55" s="54">
        <f>'02 § 동구'!P15</f>
        <v>1.9000000000000004</v>
      </c>
      <c r="Q55" s="54">
        <f>'02 § 동구'!Q15</f>
        <v>0</v>
      </c>
      <c r="R55" s="54">
        <f>'02 § 동구'!R15</f>
        <v>0</v>
      </c>
      <c r="S55" s="50">
        <f>'02 § 동구'!S15</f>
        <v>1</v>
      </c>
      <c r="T55" s="50">
        <f>'02 § 동구'!T15</f>
        <v>0</v>
      </c>
      <c r="U55" s="53" t="str">
        <f>'02 § 동구'!U15</f>
        <v>도로측</v>
      </c>
      <c r="V55" s="53"/>
      <c r="W55" s="48">
        <f t="shared" si="3"/>
        <v>0.59</v>
      </c>
      <c r="X55" s="54">
        <f t="shared" si="11"/>
        <v>0</v>
      </c>
      <c r="Y55" s="54">
        <f t="shared" si="12"/>
        <v>0</v>
      </c>
      <c r="Z55" s="54">
        <f t="shared" si="13"/>
        <v>0</v>
      </c>
      <c r="AA55" s="49">
        <f t="shared" si="7"/>
        <v>0.59</v>
      </c>
      <c r="AB55" s="54">
        <f t="shared" si="14"/>
        <v>0.59</v>
      </c>
      <c r="AC55" s="54">
        <f t="shared" si="15"/>
        <v>0</v>
      </c>
    </row>
    <row r="56" spans="1:29" ht="30" customHeight="1">
      <c r="A56" s="110">
        <v>47</v>
      </c>
      <c r="B56" s="101" t="s">
        <v>1147</v>
      </c>
      <c r="C56" s="103" t="str">
        <f>'03 § 남구'!C9</f>
        <v>남구</v>
      </c>
      <c r="D56" s="101" t="str">
        <f>'03 § 남구'!D9</f>
        <v>40개 노선</v>
      </c>
      <c r="E56" s="103"/>
      <c r="F56" s="103"/>
      <c r="G56" s="103"/>
      <c r="H56" s="101">
        <f>'03 § 남구'!H9</f>
        <v>13</v>
      </c>
      <c r="I56" s="103"/>
      <c r="J56" s="101">
        <f>'03 § 남구'!J9</f>
        <v>15.969999999999997</v>
      </c>
      <c r="K56" s="101">
        <f>'03 § 남구'!K9</f>
        <v>7</v>
      </c>
      <c r="L56" s="101">
        <f>'03 § 남구'!L9</f>
        <v>0</v>
      </c>
      <c r="M56" s="101">
        <f>'03 § 남구'!M9</f>
        <v>0</v>
      </c>
      <c r="N56" s="101">
        <f>'03 § 남구'!N9</f>
        <v>33</v>
      </c>
      <c r="O56" s="101"/>
      <c r="P56" s="101"/>
      <c r="Q56" s="101">
        <f>'03 § 남구'!Q9</f>
        <v>0</v>
      </c>
      <c r="R56" s="101"/>
      <c r="S56" s="101"/>
      <c r="T56" s="101">
        <f>'03 § 남구'!T9</f>
        <v>10</v>
      </c>
      <c r="U56" s="103"/>
      <c r="V56" s="103"/>
      <c r="W56" s="102">
        <f>SUM(W57:W96)</f>
        <v>15.969999999999997</v>
      </c>
      <c r="X56" s="102">
        <f t="shared" ref="X56:AC56" si="16">SUM(X57:X96)</f>
        <v>3.7600000000000002</v>
      </c>
      <c r="Y56" s="102">
        <f t="shared" si="16"/>
        <v>0</v>
      </c>
      <c r="Z56" s="102">
        <f t="shared" si="16"/>
        <v>0</v>
      </c>
      <c r="AA56" s="102">
        <f t="shared" si="16"/>
        <v>12.209999999999999</v>
      </c>
      <c r="AB56" s="102">
        <f t="shared" si="16"/>
        <v>12.209999999999999</v>
      </c>
      <c r="AC56" s="102">
        <f t="shared" si="16"/>
        <v>0</v>
      </c>
    </row>
    <row r="57" spans="1:29" ht="30" customHeight="1">
      <c r="A57" s="59">
        <v>48</v>
      </c>
      <c r="B57" s="50" t="s">
        <v>1147</v>
      </c>
      <c r="C57" s="53" t="str">
        <f>'03 § 남구'!C10</f>
        <v>남구</v>
      </c>
      <c r="D57" s="50">
        <f>'03 § 남구'!D10</f>
        <v>1</v>
      </c>
      <c r="E57" s="53" t="str">
        <f>'03 § 남구'!E10</f>
        <v>매소홀로1R</v>
      </c>
      <c r="F57" s="53" t="str">
        <f>'03 § 남구'!F10</f>
        <v>두산위브
아파트</v>
      </c>
      <c r="G57" s="53" t="str">
        <f>'03 § 남구'!G10</f>
        <v>두산위브
아파트</v>
      </c>
      <c r="H57" s="50" t="str">
        <f>'03 § 남구'!H10</f>
        <v>○</v>
      </c>
      <c r="I57" s="53" t="str">
        <f>'03 § 남구'!I10</f>
        <v>전용도로</v>
      </c>
      <c r="J57" s="54">
        <f>'03 § 남구'!J10</f>
        <v>0.15</v>
      </c>
      <c r="K57" s="54">
        <f>'03 § 남구'!K10</f>
        <v>1.2</v>
      </c>
      <c r="L57" s="54">
        <f>'03 § 남구'!L10</f>
        <v>0</v>
      </c>
      <c r="M57" s="54">
        <f>'03 § 남구'!M10</f>
        <v>0</v>
      </c>
      <c r="N57" s="54">
        <f>'03 § 남구'!N10</f>
        <v>0</v>
      </c>
      <c r="O57" s="54">
        <f>'03 § 남구'!O10</f>
        <v>0</v>
      </c>
      <c r="P57" s="54">
        <f>'03 § 남구'!P10</f>
        <v>0</v>
      </c>
      <c r="Q57" s="54">
        <f>'03 § 남구'!Q10</f>
        <v>0</v>
      </c>
      <c r="R57" s="54">
        <f>'03 § 남구'!R10</f>
        <v>0</v>
      </c>
      <c r="S57" s="50">
        <f>'03 § 남구'!S10</f>
        <v>0</v>
      </c>
      <c r="T57" s="50">
        <f>'03 § 남구'!T10</f>
        <v>0</v>
      </c>
      <c r="U57" s="53">
        <f>'03 § 남구'!U10</f>
        <v>0</v>
      </c>
      <c r="V57" s="53"/>
      <c r="W57" s="48">
        <f t="shared" si="3"/>
        <v>0.15</v>
      </c>
      <c r="X57" s="54">
        <f t="shared" ref="X57:X96" si="17">SUMIF(I57,$X$6,J57)</f>
        <v>0.15</v>
      </c>
      <c r="Y57" s="54">
        <f t="shared" ref="Y57:Y96" si="18">SUMIF(I57,$Y$6,J57)</f>
        <v>0</v>
      </c>
      <c r="Z57" s="54">
        <f t="shared" ref="Z57:Z96" si="19">SUMIF(I57,$Z$6,J57)</f>
        <v>0</v>
      </c>
      <c r="AA57" s="49">
        <f t="shared" si="7"/>
        <v>0</v>
      </c>
      <c r="AB57" s="54">
        <f t="shared" ref="AB57:AB96" si="20">SUMIF(I57,$AB$7,J57)</f>
        <v>0</v>
      </c>
      <c r="AC57" s="54">
        <f t="shared" ref="AC57:AC96" si="21">SUMIF(I57,$AC$7,J57)</f>
        <v>0</v>
      </c>
    </row>
    <row r="58" spans="1:29" ht="30" customHeight="1">
      <c r="A58" s="59">
        <v>49</v>
      </c>
      <c r="B58" s="50" t="s">
        <v>1147</v>
      </c>
      <c r="C58" s="53" t="str">
        <f>'03 § 남구'!C11</f>
        <v>남구</v>
      </c>
      <c r="D58" s="50">
        <f>'03 § 남구'!D11</f>
        <v>2</v>
      </c>
      <c r="E58" s="53" t="str">
        <f>'03 § 남구'!E11</f>
        <v>매소홀로2R</v>
      </c>
      <c r="F58" s="53" t="str">
        <f>'03 § 남구'!F11</f>
        <v>문학경기장</v>
      </c>
      <c r="G58" s="53" t="str">
        <f>'03 § 남구'!G11</f>
        <v>선학동
28-1</v>
      </c>
      <c r="H58" s="50" t="str">
        <f>'03 § 남구'!H11</f>
        <v>○</v>
      </c>
      <c r="I58" s="53" t="str">
        <f>'03 § 남구'!I11</f>
        <v>전용도로</v>
      </c>
      <c r="J58" s="54">
        <f>'03 § 남구'!J11</f>
        <v>1.02</v>
      </c>
      <c r="K58" s="54">
        <f>'03 § 남구'!K11</f>
        <v>0</v>
      </c>
      <c r="L58" s="54">
        <f>'03 § 남구'!L11</f>
        <v>0</v>
      </c>
      <c r="M58" s="54">
        <f>'03 § 남구'!M11</f>
        <v>0</v>
      </c>
      <c r="N58" s="54">
        <f>'03 § 남구'!N11</f>
        <v>0</v>
      </c>
      <c r="O58" s="54">
        <f>'03 § 남구'!O11</f>
        <v>0</v>
      </c>
      <c r="P58" s="54">
        <f>'03 § 남구'!P11</f>
        <v>0</v>
      </c>
      <c r="Q58" s="54">
        <f>'03 § 남구'!Q11</f>
        <v>0</v>
      </c>
      <c r="R58" s="54">
        <f>'03 § 남구'!R11</f>
        <v>0</v>
      </c>
      <c r="S58" s="50">
        <f>'03 § 남구'!S11</f>
        <v>0</v>
      </c>
      <c r="T58" s="50">
        <f>'03 § 남구'!T11</f>
        <v>0</v>
      </c>
      <c r="U58" s="53">
        <f>'03 § 남구'!U11</f>
        <v>0</v>
      </c>
      <c r="V58" s="53"/>
      <c r="W58" s="48">
        <f t="shared" si="3"/>
        <v>1.02</v>
      </c>
      <c r="X58" s="54">
        <f t="shared" si="17"/>
        <v>1.02</v>
      </c>
      <c r="Y58" s="54">
        <f t="shared" si="18"/>
        <v>0</v>
      </c>
      <c r="Z58" s="54">
        <f t="shared" si="19"/>
        <v>0</v>
      </c>
      <c r="AA58" s="49">
        <f t="shared" si="7"/>
        <v>0</v>
      </c>
      <c r="AB58" s="54">
        <f t="shared" si="20"/>
        <v>0</v>
      </c>
      <c r="AC58" s="54">
        <f t="shared" si="21"/>
        <v>0</v>
      </c>
    </row>
    <row r="59" spans="1:29" ht="30" customHeight="1">
      <c r="A59" s="59">
        <v>50</v>
      </c>
      <c r="B59" s="50" t="s">
        <v>1147</v>
      </c>
      <c r="C59" s="53" t="str">
        <f>'03 § 남구'!C12</f>
        <v>남구</v>
      </c>
      <c r="D59" s="50">
        <f>'03 § 남구'!D12</f>
        <v>3</v>
      </c>
      <c r="E59" s="53" t="str">
        <f>'03 § 남구'!E12</f>
        <v>매소홀로1L</v>
      </c>
      <c r="F59" s="53" t="str">
        <f>'03 § 남구'!F12</f>
        <v>무형문화제
전수교육관</v>
      </c>
      <c r="G59" s="53" t="str">
        <f>'03 § 남구'!G12</f>
        <v>관교동
549-13</v>
      </c>
      <c r="H59" s="50" t="str">
        <f>'03 § 남구'!H12</f>
        <v>○</v>
      </c>
      <c r="I59" s="53" t="str">
        <f>'03 § 남구'!I12</f>
        <v>전용도로</v>
      </c>
      <c r="J59" s="54">
        <f>'03 § 남구'!J12</f>
        <v>1.1499999999999999</v>
      </c>
      <c r="K59" s="54">
        <f>'03 § 남구'!K12</f>
        <v>1.5</v>
      </c>
      <c r="L59" s="54">
        <f>'03 § 남구'!L12</f>
        <v>0</v>
      </c>
      <c r="M59" s="54">
        <f>'03 § 남구'!M12</f>
        <v>0</v>
      </c>
      <c r="N59" s="54">
        <f>'03 § 남구'!N12</f>
        <v>0</v>
      </c>
      <c r="O59" s="54">
        <f>'03 § 남구'!O12</f>
        <v>0</v>
      </c>
      <c r="P59" s="54">
        <f>'03 § 남구'!P12</f>
        <v>0</v>
      </c>
      <c r="Q59" s="54">
        <f>'03 § 남구'!Q12</f>
        <v>0</v>
      </c>
      <c r="R59" s="54">
        <f>'03 § 남구'!R12</f>
        <v>0</v>
      </c>
      <c r="S59" s="50">
        <f>'03 § 남구'!S12</f>
        <v>0</v>
      </c>
      <c r="T59" s="50">
        <f>'03 § 남구'!T12</f>
        <v>0</v>
      </c>
      <c r="U59" s="53">
        <f>'03 § 남구'!U12</f>
        <v>0</v>
      </c>
      <c r="V59" s="53"/>
      <c r="W59" s="48">
        <f t="shared" si="3"/>
        <v>1.1499999999999999</v>
      </c>
      <c r="X59" s="54">
        <f t="shared" si="17"/>
        <v>1.1499999999999999</v>
      </c>
      <c r="Y59" s="54">
        <f t="shared" si="18"/>
        <v>0</v>
      </c>
      <c r="Z59" s="54">
        <f t="shared" si="19"/>
        <v>0</v>
      </c>
      <c r="AA59" s="49">
        <f t="shared" si="7"/>
        <v>0</v>
      </c>
      <c r="AB59" s="54">
        <f t="shared" si="20"/>
        <v>0</v>
      </c>
      <c r="AC59" s="54">
        <f t="shared" si="21"/>
        <v>0</v>
      </c>
    </row>
    <row r="60" spans="1:29" ht="30" customHeight="1">
      <c r="A60" s="59">
        <v>51</v>
      </c>
      <c r="B60" s="50" t="s">
        <v>1147</v>
      </c>
      <c r="C60" s="53" t="str">
        <f>'03 § 남구'!C13</f>
        <v>남구</v>
      </c>
      <c r="D60" s="50">
        <f>'03 § 남구'!D13</f>
        <v>4</v>
      </c>
      <c r="E60" s="53" t="str">
        <f>'03 § 남구'!E13</f>
        <v>인하로1R</v>
      </c>
      <c r="F60" s="53" t="str">
        <f>'03 § 남구'!F13</f>
        <v>인하로
134번길 3</v>
      </c>
      <c r="G60" s="53" t="str">
        <f>'03 § 남구'!G13</f>
        <v>제운사거리</v>
      </c>
      <c r="H60" s="50" t="str">
        <f>'03 § 남구'!H13</f>
        <v>○</v>
      </c>
      <c r="I60" s="53" t="str">
        <f>'03 § 남구'!I13</f>
        <v>겸용도로
(분리형)</v>
      </c>
      <c r="J60" s="54">
        <f>'03 § 남구'!J13</f>
        <v>0.41</v>
      </c>
      <c r="K60" s="54">
        <f>'03 § 남구'!K13</f>
        <v>0</v>
      </c>
      <c r="L60" s="54">
        <f>'03 § 남구'!L13</f>
        <v>0</v>
      </c>
      <c r="M60" s="54">
        <f>'03 § 남구'!M13</f>
        <v>0</v>
      </c>
      <c r="N60" s="54">
        <f>'03 § 남구'!N13</f>
        <v>1.5</v>
      </c>
      <c r="O60" s="54">
        <f>'03 § 남구'!O13</f>
        <v>1.5</v>
      </c>
      <c r="P60" s="54">
        <f>'03 § 남구'!P13</f>
        <v>1.5</v>
      </c>
      <c r="Q60" s="54">
        <f>'03 § 남구'!Q13</f>
        <v>0</v>
      </c>
      <c r="R60" s="54">
        <f>'03 § 남구'!R13</f>
        <v>0</v>
      </c>
      <c r="S60" s="50">
        <f>'03 § 남구'!S13</f>
        <v>2</v>
      </c>
      <c r="T60" s="50">
        <f>'03 § 남구'!T13</f>
        <v>0</v>
      </c>
      <c r="U60" s="53" t="str">
        <f>'03 § 남구'!U13</f>
        <v>도로측</v>
      </c>
      <c r="V60" s="53"/>
      <c r="W60" s="48">
        <f t="shared" si="3"/>
        <v>0.41</v>
      </c>
      <c r="X60" s="54">
        <f t="shared" si="17"/>
        <v>0</v>
      </c>
      <c r="Y60" s="54">
        <f t="shared" si="18"/>
        <v>0</v>
      </c>
      <c r="Z60" s="54">
        <f t="shared" si="19"/>
        <v>0</v>
      </c>
      <c r="AA60" s="49">
        <f t="shared" si="7"/>
        <v>0.41</v>
      </c>
      <c r="AB60" s="54">
        <f t="shared" si="20"/>
        <v>0.41</v>
      </c>
      <c r="AC60" s="54">
        <f t="shared" si="21"/>
        <v>0</v>
      </c>
    </row>
    <row r="61" spans="1:29" ht="30" customHeight="1">
      <c r="A61" s="59">
        <v>52</v>
      </c>
      <c r="B61" s="50" t="s">
        <v>1147</v>
      </c>
      <c r="C61" s="53" t="str">
        <f>'03 § 남구'!C14</f>
        <v>남구</v>
      </c>
      <c r="D61" s="50">
        <f>'03 § 남구'!D14</f>
        <v>5</v>
      </c>
      <c r="E61" s="53" t="str">
        <f>'03 § 남구'!E14</f>
        <v>인하로2R</v>
      </c>
      <c r="F61" s="53" t="str">
        <f>'03 § 남구'!F14</f>
        <v>인하로
398</v>
      </c>
      <c r="G61" s="53" t="str">
        <f>'03 § 남구'!G14</f>
        <v>관교
초등학교</v>
      </c>
      <c r="H61" s="50">
        <f>'03 § 남구'!H14</f>
        <v>0</v>
      </c>
      <c r="I61" s="53" t="str">
        <f>'03 § 남구'!I14</f>
        <v>겸용도로
(분리형)</v>
      </c>
      <c r="J61" s="54">
        <f>'03 § 남구'!J14</f>
        <v>0.17</v>
      </c>
      <c r="K61" s="54">
        <f>'03 § 남구'!K14</f>
        <v>0</v>
      </c>
      <c r="L61" s="54">
        <f>'03 § 남구'!L14</f>
        <v>0</v>
      </c>
      <c r="M61" s="54">
        <f>'03 § 남구'!M14</f>
        <v>0</v>
      </c>
      <c r="N61" s="54">
        <f>'03 § 남구'!N14</f>
        <v>1.5</v>
      </c>
      <c r="O61" s="54">
        <f>'03 § 남구'!O14</f>
        <v>1</v>
      </c>
      <c r="P61" s="54">
        <f>'03 § 남구'!P14</f>
        <v>1</v>
      </c>
      <c r="Q61" s="54">
        <f>'03 § 남구'!Q14</f>
        <v>0</v>
      </c>
      <c r="R61" s="54">
        <f>'03 § 남구'!R14</f>
        <v>0</v>
      </c>
      <c r="S61" s="50">
        <f>'03 § 남구'!S14</f>
        <v>2</v>
      </c>
      <c r="T61" s="50" t="str">
        <f>'03 § 남구'!T14</f>
        <v>○</v>
      </c>
      <c r="U61" s="53" t="str">
        <f>'03 § 남구'!U14</f>
        <v>중앙</v>
      </c>
      <c r="V61" s="53"/>
      <c r="W61" s="48">
        <f t="shared" si="3"/>
        <v>0.17</v>
      </c>
      <c r="X61" s="54">
        <f t="shared" si="17"/>
        <v>0</v>
      </c>
      <c r="Y61" s="54">
        <f t="shared" si="18"/>
        <v>0</v>
      </c>
      <c r="Z61" s="54">
        <f t="shared" si="19"/>
        <v>0</v>
      </c>
      <c r="AA61" s="49">
        <f t="shared" si="7"/>
        <v>0.17</v>
      </c>
      <c r="AB61" s="54">
        <f t="shared" si="20"/>
        <v>0.17</v>
      </c>
      <c r="AC61" s="54">
        <f t="shared" si="21"/>
        <v>0</v>
      </c>
    </row>
    <row r="62" spans="1:29" ht="30" customHeight="1">
      <c r="A62" s="59">
        <v>53</v>
      </c>
      <c r="B62" s="50" t="s">
        <v>1147</v>
      </c>
      <c r="C62" s="53" t="str">
        <f>'03 § 남구'!C15</f>
        <v>남구</v>
      </c>
      <c r="D62" s="50">
        <f>'03 § 남구'!D15</f>
        <v>6</v>
      </c>
      <c r="E62" s="53" t="str">
        <f>'03 § 남구'!E15</f>
        <v>인하로1L</v>
      </c>
      <c r="F62" s="53" t="str">
        <f>'03 § 남구'!F15</f>
        <v>신라
아파트</v>
      </c>
      <c r="G62" s="53" t="str">
        <f>'03 § 남구'!G15</f>
        <v>승학
사거리</v>
      </c>
      <c r="H62" s="50">
        <f>'03 § 남구'!H15</f>
        <v>0</v>
      </c>
      <c r="I62" s="53" t="str">
        <f>'03 § 남구'!I15</f>
        <v>겸용도로
(분리형)</v>
      </c>
      <c r="J62" s="54">
        <f>'03 § 남구'!J15</f>
        <v>0.08</v>
      </c>
      <c r="K62" s="54">
        <f>'03 § 남구'!K15</f>
        <v>0</v>
      </c>
      <c r="L62" s="54">
        <f>'03 § 남구'!L15</f>
        <v>0</v>
      </c>
      <c r="M62" s="54">
        <f>'03 § 남구'!M15</f>
        <v>0</v>
      </c>
      <c r="N62" s="54">
        <f>'03 § 남구'!N15</f>
        <v>1.5</v>
      </c>
      <c r="O62" s="54">
        <f>'03 § 남구'!O15</f>
        <v>1</v>
      </c>
      <c r="P62" s="54">
        <f>'03 § 남구'!P15</f>
        <v>1</v>
      </c>
      <c r="Q62" s="54">
        <f>'03 § 남구'!Q15</f>
        <v>0</v>
      </c>
      <c r="R62" s="54">
        <f>'03 § 남구'!R15</f>
        <v>0</v>
      </c>
      <c r="S62" s="50">
        <f>'03 § 남구'!S15</f>
        <v>3</v>
      </c>
      <c r="T62" s="50">
        <f>'03 § 남구'!T15</f>
        <v>0</v>
      </c>
      <c r="U62" s="53" t="str">
        <f>'03 § 남구'!U15</f>
        <v>도로측</v>
      </c>
      <c r="V62" s="53"/>
      <c r="W62" s="48">
        <f t="shared" si="3"/>
        <v>0.08</v>
      </c>
      <c r="X62" s="54">
        <f t="shared" si="17"/>
        <v>0</v>
      </c>
      <c r="Y62" s="54">
        <f t="shared" si="18"/>
        <v>0</v>
      </c>
      <c r="Z62" s="54">
        <f t="shared" si="19"/>
        <v>0</v>
      </c>
      <c r="AA62" s="49">
        <f t="shared" si="7"/>
        <v>0.08</v>
      </c>
      <c r="AB62" s="54">
        <f t="shared" si="20"/>
        <v>0.08</v>
      </c>
      <c r="AC62" s="54">
        <f t="shared" si="21"/>
        <v>0</v>
      </c>
    </row>
    <row r="63" spans="1:29" ht="30" customHeight="1">
      <c r="A63" s="59">
        <v>54</v>
      </c>
      <c r="B63" s="50" t="s">
        <v>1147</v>
      </c>
      <c r="C63" s="53" t="str">
        <f>'03 § 남구'!C16</f>
        <v>남구</v>
      </c>
      <c r="D63" s="50">
        <f>'03 § 남구'!D16</f>
        <v>7</v>
      </c>
      <c r="E63" s="53" t="str">
        <f>'03 § 남구'!E16</f>
        <v>인주대로1R</v>
      </c>
      <c r="F63" s="53" t="str">
        <f>'03 § 남구'!F16</f>
        <v>독정이
삼거리</v>
      </c>
      <c r="G63" s="53" t="str">
        <f>'03 § 남구'!G16</f>
        <v>인주대로
174</v>
      </c>
      <c r="H63" s="50">
        <f>'03 § 남구'!H16</f>
        <v>0</v>
      </c>
      <c r="I63" s="53" t="str">
        <f>'03 § 남구'!I16</f>
        <v>겸용도로
(분리형)</v>
      </c>
      <c r="J63" s="54">
        <f>'03 § 남구'!J16</f>
        <v>0.09</v>
      </c>
      <c r="K63" s="54">
        <f>'03 § 남구'!K16</f>
        <v>0</v>
      </c>
      <c r="L63" s="54">
        <f>'03 § 남구'!L16</f>
        <v>0</v>
      </c>
      <c r="M63" s="54">
        <f>'03 § 남구'!M16</f>
        <v>0</v>
      </c>
      <c r="N63" s="54">
        <f>'03 § 남구'!N16</f>
        <v>1.5</v>
      </c>
      <c r="O63" s="54">
        <f>'03 § 남구'!O16</f>
        <v>1.3</v>
      </c>
      <c r="P63" s="54">
        <f>'03 § 남구'!P16</f>
        <v>1.3</v>
      </c>
      <c r="Q63" s="54">
        <f>'03 § 남구'!Q16</f>
        <v>0</v>
      </c>
      <c r="R63" s="54">
        <f>'03 § 남구'!R16</f>
        <v>0</v>
      </c>
      <c r="S63" s="50">
        <f>'03 § 남구'!S16</f>
        <v>3</v>
      </c>
      <c r="T63" s="50" t="str">
        <f>'03 § 남구'!T16</f>
        <v>○</v>
      </c>
      <c r="U63" s="53" t="str">
        <f>'03 § 남구'!U16</f>
        <v>중앙</v>
      </c>
      <c r="V63" s="53"/>
      <c r="W63" s="48">
        <f t="shared" si="3"/>
        <v>0.09</v>
      </c>
      <c r="X63" s="54">
        <f t="shared" si="17"/>
        <v>0</v>
      </c>
      <c r="Y63" s="54">
        <f t="shared" si="18"/>
        <v>0</v>
      </c>
      <c r="Z63" s="54">
        <f t="shared" si="19"/>
        <v>0</v>
      </c>
      <c r="AA63" s="49">
        <f t="shared" si="7"/>
        <v>0.09</v>
      </c>
      <c r="AB63" s="54">
        <f t="shared" si="20"/>
        <v>0.09</v>
      </c>
      <c r="AC63" s="54">
        <f t="shared" si="21"/>
        <v>0</v>
      </c>
    </row>
    <row r="64" spans="1:29" ht="30" customHeight="1">
      <c r="A64" s="59">
        <v>55</v>
      </c>
      <c r="B64" s="50" t="s">
        <v>1147</v>
      </c>
      <c r="C64" s="53" t="str">
        <f>'03 § 남구'!C17</f>
        <v>남구</v>
      </c>
      <c r="D64" s="50">
        <f>'03 § 남구'!D17</f>
        <v>8</v>
      </c>
      <c r="E64" s="53" t="str">
        <f>'03 § 남구'!E17</f>
        <v>인주대로1L</v>
      </c>
      <c r="F64" s="53" t="str">
        <f>'03 § 남구'!F17</f>
        <v>독정이
삼거리</v>
      </c>
      <c r="G64" s="53" t="str">
        <f>'03 § 남구'!G17</f>
        <v>수봉남로1</v>
      </c>
      <c r="H64" s="50">
        <f>'03 § 남구'!H17</f>
        <v>0</v>
      </c>
      <c r="I64" s="53" t="str">
        <f>'03 § 남구'!I17</f>
        <v>겸용도로
(분리형)</v>
      </c>
      <c r="J64" s="54">
        <f>'03 § 남구'!J17</f>
        <v>0.05</v>
      </c>
      <c r="K64" s="54">
        <f>'03 § 남구'!K17</f>
        <v>0</v>
      </c>
      <c r="L64" s="54">
        <f>'03 § 남구'!L17</f>
        <v>0</v>
      </c>
      <c r="M64" s="54">
        <f>'03 § 남구'!M17</f>
        <v>0</v>
      </c>
      <c r="N64" s="54">
        <f>'03 § 남구'!N17</f>
        <v>1.5</v>
      </c>
      <c r="O64" s="54">
        <f>'03 § 남구'!O17</f>
        <v>1</v>
      </c>
      <c r="P64" s="54">
        <f>'03 § 남구'!P17</f>
        <v>1</v>
      </c>
      <c r="Q64" s="54">
        <f>'03 § 남구'!Q17</f>
        <v>0</v>
      </c>
      <c r="R64" s="54">
        <f>'03 § 남구'!R17</f>
        <v>0</v>
      </c>
      <c r="S64" s="50">
        <f>'03 § 남구'!S17</f>
        <v>3</v>
      </c>
      <c r="T64" s="50" t="str">
        <f>'03 § 남구'!T17</f>
        <v>○</v>
      </c>
      <c r="U64" s="53" t="str">
        <f>'03 § 남구'!U17</f>
        <v>중앙</v>
      </c>
      <c r="V64" s="53"/>
      <c r="W64" s="48">
        <f t="shared" si="3"/>
        <v>0.05</v>
      </c>
      <c r="X64" s="54">
        <f t="shared" si="17"/>
        <v>0</v>
      </c>
      <c r="Y64" s="54">
        <f t="shared" si="18"/>
        <v>0</v>
      </c>
      <c r="Z64" s="54">
        <f t="shared" si="19"/>
        <v>0</v>
      </c>
      <c r="AA64" s="49">
        <f t="shared" si="7"/>
        <v>0.05</v>
      </c>
      <c r="AB64" s="54">
        <f t="shared" si="20"/>
        <v>0.05</v>
      </c>
      <c r="AC64" s="54">
        <f t="shared" si="21"/>
        <v>0</v>
      </c>
    </row>
    <row r="65" spans="1:29" ht="30" customHeight="1">
      <c r="A65" s="59">
        <v>56</v>
      </c>
      <c r="B65" s="50" t="s">
        <v>1147</v>
      </c>
      <c r="C65" s="53" t="str">
        <f>'03 § 남구'!C18</f>
        <v>남구</v>
      </c>
      <c r="D65" s="50">
        <f>'03 § 남구'!D18</f>
        <v>9</v>
      </c>
      <c r="E65" s="53" t="str">
        <f>'03 § 남구'!E18</f>
        <v>인주대로2L</v>
      </c>
      <c r="F65" s="53" t="str">
        <f>'03 § 남구'!F18</f>
        <v>인주대로
237번길 2</v>
      </c>
      <c r="G65" s="53" t="str">
        <f>'03 § 남구'!G18</f>
        <v>용일
사거리</v>
      </c>
      <c r="H65" s="50" t="str">
        <f>'03 § 남구'!H18</f>
        <v>○</v>
      </c>
      <c r="I65" s="53" t="str">
        <f>'03 § 남구'!I18</f>
        <v>겸용도로
(분리형)</v>
      </c>
      <c r="J65" s="54">
        <f>'03 § 남구'!J18</f>
        <v>0.41</v>
      </c>
      <c r="K65" s="54">
        <f>'03 § 남구'!K18</f>
        <v>0</v>
      </c>
      <c r="L65" s="54">
        <f>'03 § 남구'!L18</f>
        <v>0</v>
      </c>
      <c r="M65" s="54">
        <f>'03 § 남구'!M18</f>
        <v>0</v>
      </c>
      <c r="N65" s="54">
        <f>'03 § 남구'!N18</f>
        <v>1.5</v>
      </c>
      <c r="O65" s="54">
        <f>'03 § 남구'!O18</f>
        <v>1.5</v>
      </c>
      <c r="P65" s="54">
        <f>'03 § 남구'!P18</f>
        <v>1.5</v>
      </c>
      <c r="Q65" s="54">
        <f>'03 § 남구'!Q18</f>
        <v>0</v>
      </c>
      <c r="R65" s="54">
        <f>'03 § 남구'!R18</f>
        <v>0</v>
      </c>
      <c r="S65" s="50">
        <f>'03 § 남구'!S18</f>
        <v>3</v>
      </c>
      <c r="T65" s="50">
        <f>'03 § 남구'!T18</f>
        <v>0</v>
      </c>
      <c r="U65" s="53" t="str">
        <f>'03 § 남구'!U18</f>
        <v>내측</v>
      </c>
      <c r="V65" s="53"/>
      <c r="W65" s="48">
        <f t="shared" si="3"/>
        <v>0.41</v>
      </c>
      <c r="X65" s="54">
        <f t="shared" si="17"/>
        <v>0</v>
      </c>
      <c r="Y65" s="54">
        <f t="shared" si="18"/>
        <v>0</v>
      </c>
      <c r="Z65" s="54">
        <f t="shared" si="19"/>
        <v>0</v>
      </c>
      <c r="AA65" s="49">
        <f t="shared" si="7"/>
        <v>0.41</v>
      </c>
      <c r="AB65" s="54">
        <f t="shared" si="20"/>
        <v>0.41</v>
      </c>
      <c r="AC65" s="54">
        <f t="shared" si="21"/>
        <v>0</v>
      </c>
    </row>
    <row r="66" spans="1:29" ht="30" customHeight="1">
      <c r="A66" s="59">
        <v>57</v>
      </c>
      <c r="B66" s="50" t="s">
        <v>1147</v>
      </c>
      <c r="C66" s="53" t="str">
        <f>'03 § 남구'!C19</f>
        <v>남구</v>
      </c>
      <c r="D66" s="50">
        <f>'03 § 남구'!D19</f>
        <v>10</v>
      </c>
      <c r="E66" s="53" t="str">
        <f>'03 § 남구'!E19</f>
        <v>장천로1R</v>
      </c>
      <c r="F66" s="53" t="str">
        <f>'03 § 남구'!F19</f>
        <v>장천로
14번길 3</v>
      </c>
      <c r="G66" s="53" t="str">
        <f>'03 § 남구'!G19</f>
        <v>숭의
오거리</v>
      </c>
      <c r="H66" s="50">
        <f>'03 § 남구'!H19</f>
        <v>0</v>
      </c>
      <c r="I66" s="53" t="str">
        <f>'03 § 남구'!I19</f>
        <v>겸용도로
(분리형)</v>
      </c>
      <c r="J66" s="54">
        <f>'03 § 남구'!J19</f>
        <v>0.21</v>
      </c>
      <c r="K66" s="54">
        <f>'03 § 남구'!K19</f>
        <v>0</v>
      </c>
      <c r="L66" s="54">
        <f>'03 § 남구'!L19</f>
        <v>0</v>
      </c>
      <c r="M66" s="54">
        <f>'03 § 남구'!M19</f>
        <v>0</v>
      </c>
      <c r="N66" s="54">
        <f>'03 § 남구'!N19</f>
        <v>1.5</v>
      </c>
      <c r="O66" s="54">
        <f>'03 § 남구'!O19</f>
        <v>1.5</v>
      </c>
      <c r="P66" s="54">
        <f>'03 § 남구'!P19</f>
        <v>1.5</v>
      </c>
      <c r="Q66" s="54">
        <f>'03 § 남구'!Q19</f>
        <v>0</v>
      </c>
      <c r="R66" s="54">
        <f>'03 § 남구'!R19</f>
        <v>0</v>
      </c>
      <c r="S66" s="50">
        <f>'03 § 남구'!S19</f>
        <v>2</v>
      </c>
      <c r="T66" s="50" t="str">
        <f>'03 § 남구'!T19</f>
        <v>○</v>
      </c>
      <c r="U66" s="53" t="str">
        <f>'03 § 남구'!U19</f>
        <v>도로측</v>
      </c>
      <c r="V66" s="53"/>
      <c r="W66" s="48">
        <f t="shared" si="3"/>
        <v>0.21</v>
      </c>
      <c r="X66" s="54">
        <f t="shared" si="17"/>
        <v>0</v>
      </c>
      <c r="Y66" s="54">
        <f t="shared" si="18"/>
        <v>0</v>
      </c>
      <c r="Z66" s="54">
        <f t="shared" si="19"/>
        <v>0</v>
      </c>
      <c r="AA66" s="49">
        <f t="shared" si="7"/>
        <v>0.21</v>
      </c>
      <c r="AB66" s="54">
        <f t="shared" si="20"/>
        <v>0.21</v>
      </c>
      <c r="AC66" s="54">
        <f t="shared" si="21"/>
        <v>0</v>
      </c>
    </row>
    <row r="67" spans="1:29" ht="30" customHeight="1">
      <c r="A67" s="59">
        <v>58</v>
      </c>
      <c r="B67" s="50" t="s">
        <v>1147</v>
      </c>
      <c r="C67" s="53" t="str">
        <f>'03 § 남구'!C20</f>
        <v>남구</v>
      </c>
      <c r="D67" s="50">
        <f>'03 § 남구'!D20</f>
        <v>11</v>
      </c>
      <c r="E67" s="53" t="str">
        <f>'03 § 남구'!E20</f>
        <v>장천로1L</v>
      </c>
      <c r="F67" s="53" t="str">
        <f>'03 § 남구'!F20</f>
        <v>장천
사거리</v>
      </c>
      <c r="G67" s="53" t="str">
        <f>'03 § 남구'!G20</f>
        <v>장천로91</v>
      </c>
      <c r="H67" s="50">
        <f>'03 § 남구'!H20</f>
        <v>0</v>
      </c>
      <c r="I67" s="53" t="str">
        <f>'03 § 남구'!I20</f>
        <v>겸용도로
(분리형)</v>
      </c>
      <c r="J67" s="54">
        <f>'03 § 남구'!J20</f>
        <v>0.21</v>
      </c>
      <c r="K67" s="54">
        <f>'03 § 남구'!K20</f>
        <v>0</v>
      </c>
      <c r="L67" s="54">
        <f>'03 § 남구'!L20</f>
        <v>0</v>
      </c>
      <c r="M67" s="54">
        <f>'03 § 남구'!M20</f>
        <v>0</v>
      </c>
      <c r="N67" s="54">
        <f>'03 § 남구'!N20</f>
        <v>1.5</v>
      </c>
      <c r="O67" s="54">
        <f>'03 § 남구'!O20</f>
        <v>0.3</v>
      </c>
      <c r="P67" s="54">
        <f>'03 § 남구'!P20</f>
        <v>0.30000000000000004</v>
      </c>
      <c r="Q67" s="54">
        <f>'03 § 남구'!Q20</f>
        <v>0</v>
      </c>
      <c r="R67" s="54">
        <f>'03 § 남구'!R20</f>
        <v>0</v>
      </c>
      <c r="S67" s="50">
        <f>'03 § 남구'!S20</f>
        <v>2</v>
      </c>
      <c r="T67" s="50" t="str">
        <f>'03 § 남구'!T20</f>
        <v>○</v>
      </c>
      <c r="U67" s="53" t="str">
        <f>'03 § 남구'!U20</f>
        <v>내측</v>
      </c>
      <c r="V67" s="53"/>
      <c r="W67" s="48">
        <f t="shared" si="3"/>
        <v>0.21</v>
      </c>
      <c r="X67" s="54">
        <f t="shared" si="17"/>
        <v>0</v>
      </c>
      <c r="Y67" s="54">
        <f t="shared" si="18"/>
        <v>0</v>
      </c>
      <c r="Z67" s="54">
        <f t="shared" si="19"/>
        <v>0</v>
      </c>
      <c r="AA67" s="49">
        <f t="shared" si="7"/>
        <v>0.21</v>
      </c>
      <c r="AB67" s="54">
        <f t="shared" si="20"/>
        <v>0.21</v>
      </c>
      <c r="AC67" s="54">
        <f t="shared" si="21"/>
        <v>0</v>
      </c>
    </row>
    <row r="68" spans="1:29" ht="30" customHeight="1">
      <c r="A68" s="59">
        <v>59</v>
      </c>
      <c r="B68" s="50" t="s">
        <v>1147</v>
      </c>
      <c r="C68" s="53" t="str">
        <f>'03 § 남구'!C21</f>
        <v>남구</v>
      </c>
      <c r="D68" s="50">
        <f>'03 § 남구'!D21</f>
        <v>12</v>
      </c>
      <c r="E68" s="53" t="str">
        <f>'03 § 남구'!E21</f>
        <v>경인로1R</v>
      </c>
      <c r="F68" s="53" t="str">
        <f>'03 § 남구'!F21</f>
        <v>경인로
336</v>
      </c>
      <c r="G68" s="53" t="str">
        <f>'03 § 남구'!G21</f>
        <v>옛시민회관
사거리</v>
      </c>
      <c r="H68" s="50">
        <f>'03 § 남구'!H21</f>
        <v>0</v>
      </c>
      <c r="I68" s="53" t="str">
        <f>'03 § 남구'!I21</f>
        <v>겸용도로
(분리형)</v>
      </c>
      <c r="J68" s="54">
        <f>'03 § 남구'!J21</f>
        <v>0.24</v>
      </c>
      <c r="K68" s="54">
        <f>'03 § 남구'!K21</f>
        <v>0</v>
      </c>
      <c r="L68" s="54">
        <f>'03 § 남구'!L21</f>
        <v>0</v>
      </c>
      <c r="M68" s="54">
        <f>'03 § 남구'!M21</f>
        <v>0</v>
      </c>
      <c r="N68" s="54">
        <f>'03 § 남구'!N21</f>
        <v>1.5</v>
      </c>
      <c r="O68" s="54">
        <f>'03 § 남구'!O21</f>
        <v>1.2</v>
      </c>
      <c r="P68" s="54">
        <f>'03 § 남구'!P21</f>
        <v>1.2</v>
      </c>
      <c r="Q68" s="54">
        <f>'03 § 남구'!Q21</f>
        <v>0</v>
      </c>
      <c r="R68" s="54">
        <f>'03 § 남구'!R21</f>
        <v>0</v>
      </c>
      <c r="S68" s="50">
        <f>'03 § 남구'!S21</f>
        <v>4</v>
      </c>
      <c r="T68" s="50" t="str">
        <f>'03 § 남구'!T21</f>
        <v>○</v>
      </c>
      <c r="U68" s="53" t="str">
        <f>'03 § 남구'!U21</f>
        <v>중앙</v>
      </c>
      <c r="V68" s="53"/>
      <c r="W68" s="48">
        <f t="shared" si="3"/>
        <v>0.24</v>
      </c>
      <c r="X68" s="54">
        <f t="shared" si="17"/>
        <v>0</v>
      </c>
      <c r="Y68" s="54">
        <f t="shared" si="18"/>
        <v>0</v>
      </c>
      <c r="Z68" s="54">
        <f t="shared" si="19"/>
        <v>0</v>
      </c>
      <c r="AA68" s="49">
        <f t="shared" si="7"/>
        <v>0.24</v>
      </c>
      <c r="AB68" s="54">
        <f t="shared" si="20"/>
        <v>0.24</v>
      </c>
      <c r="AC68" s="54">
        <f t="shared" si="21"/>
        <v>0</v>
      </c>
    </row>
    <row r="69" spans="1:29" ht="30" customHeight="1">
      <c r="A69" s="59">
        <v>60</v>
      </c>
      <c r="B69" s="50" t="s">
        <v>1147</v>
      </c>
      <c r="C69" s="53" t="str">
        <f>'03 § 남구'!C22</f>
        <v>남구</v>
      </c>
      <c r="D69" s="50">
        <f>'03 § 남구'!D22</f>
        <v>13</v>
      </c>
      <c r="E69" s="53" t="str">
        <f>'03 § 남구'!E22</f>
        <v>경인로1L</v>
      </c>
      <c r="F69" s="53" t="str">
        <f>'03 § 남구'!F22</f>
        <v>도화1동
주민센터</v>
      </c>
      <c r="G69" s="53" t="str">
        <f>'03 § 남구'!G22</f>
        <v>경인로 
339</v>
      </c>
      <c r="H69" s="50">
        <f>'03 § 남구'!H22</f>
        <v>0</v>
      </c>
      <c r="I69" s="53" t="str">
        <f>'03 § 남구'!I22</f>
        <v>겸용도로
(분리형)</v>
      </c>
      <c r="J69" s="54">
        <f>'03 § 남구'!J22</f>
        <v>0.46</v>
      </c>
      <c r="K69" s="54">
        <f>'03 § 남구'!K22</f>
        <v>0</v>
      </c>
      <c r="L69" s="54">
        <f>'03 § 남구'!L22</f>
        <v>0</v>
      </c>
      <c r="M69" s="54">
        <f>'03 § 남구'!M22</f>
        <v>0</v>
      </c>
      <c r="N69" s="54">
        <f>'03 § 남구'!N22</f>
        <v>1.5</v>
      </c>
      <c r="O69" s="54">
        <f>'03 § 남구'!O22</f>
        <v>1</v>
      </c>
      <c r="P69" s="54">
        <f>'03 § 남구'!P22</f>
        <v>1</v>
      </c>
      <c r="Q69" s="54">
        <f>'03 § 남구'!Q22</f>
        <v>0</v>
      </c>
      <c r="R69" s="54">
        <f>'03 § 남구'!R22</f>
        <v>0</v>
      </c>
      <c r="S69" s="50">
        <f>'03 § 남구'!S22</f>
        <v>3</v>
      </c>
      <c r="T69" s="50">
        <f>'03 § 남구'!T22</f>
        <v>0</v>
      </c>
      <c r="U69" s="53" t="str">
        <f>'03 § 남구'!U22</f>
        <v>중앙</v>
      </c>
      <c r="V69" s="53"/>
      <c r="W69" s="48">
        <f t="shared" si="3"/>
        <v>0.46</v>
      </c>
      <c r="X69" s="54">
        <f t="shared" si="17"/>
        <v>0</v>
      </c>
      <c r="Y69" s="54">
        <f t="shared" si="18"/>
        <v>0</v>
      </c>
      <c r="Z69" s="54">
        <f t="shared" si="19"/>
        <v>0</v>
      </c>
      <c r="AA69" s="49">
        <f t="shared" si="7"/>
        <v>0.46</v>
      </c>
      <c r="AB69" s="54">
        <f t="shared" si="20"/>
        <v>0.46</v>
      </c>
      <c r="AC69" s="54">
        <f t="shared" si="21"/>
        <v>0</v>
      </c>
    </row>
    <row r="70" spans="1:29" ht="30" customHeight="1">
      <c r="A70" s="59">
        <v>61</v>
      </c>
      <c r="B70" s="50" t="s">
        <v>1147</v>
      </c>
      <c r="C70" s="53" t="str">
        <f>'03 § 남구'!C23</f>
        <v>남구</v>
      </c>
      <c r="D70" s="50">
        <f>'03 § 남구'!D23</f>
        <v>14</v>
      </c>
      <c r="E70" s="53" t="str">
        <f>'03 § 남구'!E23</f>
        <v>석정로1R</v>
      </c>
      <c r="F70" s="53" t="str">
        <f>'03 § 남구'!F23</f>
        <v>숭의시장
사거리</v>
      </c>
      <c r="G70" s="53" t="str">
        <f>'03 § 남구'!G23</f>
        <v>석정로
124</v>
      </c>
      <c r="H70" s="50">
        <f>'03 § 남구'!H23</f>
        <v>0</v>
      </c>
      <c r="I70" s="53" t="str">
        <f>'03 § 남구'!I23</f>
        <v>겸용도로
(분리형)</v>
      </c>
      <c r="J70" s="54">
        <f>'03 § 남구'!J23</f>
        <v>0.32</v>
      </c>
      <c r="K70" s="54">
        <f>'03 § 남구'!K23</f>
        <v>0</v>
      </c>
      <c r="L70" s="54">
        <f>'03 § 남구'!L23</f>
        <v>0</v>
      </c>
      <c r="M70" s="54">
        <f>'03 § 남구'!M23</f>
        <v>0</v>
      </c>
      <c r="N70" s="54">
        <f>'03 § 남구'!N23</f>
        <v>1.5</v>
      </c>
      <c r="O70" s="54">
        <f>'03 § 남구'!O23</f>
        <v>1</v>
      </c>
      <c r="P70" s="54">
        <f>'03 § 남구'!P23</f>
        <v>1</v>
      </c>
      <c r="Q70" s="54">
        <f>'03 § 남구'!Q23</f>
        <v>0</v>
      </c>
      <c r="R70" s="54">
        <f>'03 § 남구'!R23</f>
        <v>0</v>
      </c>
      <c r="S70" s="50">
        <f>'03 § 남구'!S23</f>
        <v>3</v>
      </c>
      <c r="T70" s="50">
        <f>'03 § 남구'!T23</f>
        <v>0</v>
      </c>
      <c r="U70" s="53" t="str">
        <f>'03 § 남구'!U23</f>
        <v>도로측</v>
      </c>
      <c r="V70" s="53"/>
      <c r="W70" s="48">
        <f t="shared" si="3"/>
        <v>0.32</v>
      </c>
      <c r="X70" s="54">
        <f t="shared" si="17"/>
        <v>0</v>
      </c>
      <c r="Y70" s="54">
        <f t="shared" si="18"/>
        <v>0</v>
      </c>
      <c r="Z70" s="54">
        <f t="shared" si="19"/>
        <v>0</v>
      </c>
      <c r="AA70" s="49">
        <f t="shared" si="7"/>
        <v>0.32</v>
      </c>
      <c r="AB70" s="54">
        <f t="shared" si="20"/>
        <v>0.32</v>
      </c>
      <c r="AC70" s="54">
        <f t="shared" si="21"/>
        <v>0</v>
      </c>
    </row>
    <row r="71" spans="1:29" ht="30" customHeight="1">
      <c r="A71" s="59">
        <v>62</v>
      </c>
      <c r="B71" s="50" t="s">
        <v>1147</v>
      </c>
      <c r="C71" s="53" t="str">
        <f>'03 § 남구'!C24</f>
        <v>남구</v>
      </c>
      <c r="D71" s="50">
        <f>'03 § 남구'!D24</f>
        <v>15</v>
      </c>
      <c r="E71" s="53" t="str">
        <f>'03 § 남구'!E24</f>
        <v>석정로2R</v>
      </c>
      <c r="F71" s="53" t="str">
        <f>'03 § 남구'!F24</f>
        <v>도화오거리</v>
      </c>
      <c r="G71" s="53" t="str">
        <f>'03 § 남구'!G24</f>
        <v>석정로
300</v>
      </c>
      <c r="H71" s="50">
        <f>'03 § 남구'!H24</f>
        <v>0</v>
      </c>
      <c r="I71" s="53" t="str">
        <f>'03 § 남구'!I24</f>
        <v>겸용도로
(분리형)</v>
      </c>
      <c r="J71" s="54">
        <f>'03 § 남구'!J24</f>
        <v>0.34</v>
      </c>
      <c r="K71" s="54">
        <f>'03 § 남구'!K24</f>
        <v>0</v>
      </c>
      <c r="L71" s="54">
        <f>'03 § 남구'!L24</f>
        <v>0</v>
      </c>
      <c r="M71" s="54">
        <f>'03 § 남구'!M24</f>
        <v>0</v>
      </c>
      <c r="N71" s="54">
        <f>'03 § 남구'!N24</f>
        <v>1.5</v>
      </c>
      <c r="O71" s="54">
        <f>'03 § 남구'!O24</f>
        <v>0.7</v>
      </c>
      <c r="P71" s="54">
        <f>'03 § 남구'!P24</f>
        <v>0.7</v>
      </c>
      <c r="Q71" s="54">
        <f>'03 § 남구'!Q24</f>
        <v>0</v>
      </c>
      <c r="R71" s="54">
        <f>'03 § 남구'!R24</f>
        <v>0</v>
      </c>
      <c r="S71" s="50">
        <f>'03 § 남구'!S24</f>
        <v>3</v>
      </c>
      <c r="T71" s="50">
        <f>'03 § 남구'!T24</f>
        <v>0</v>
      </c>
      <c r="U71" s="53" t="str">
        <f>'03 § 남구'!U24</f>
        <v>중앙</v>
      </c>
      <c r="V71" s="53"/>
      <c r="W71" s="48">
        <f t="shared" si="3"/>
        <v>0.34</v>
      </c>
      <c r="X71" s="54">
        <f t="shared" si="17"/>
        <v>0</v>
      </c>
      <c r="Y71" s="54">
        <f t="shared" si="18"/>
        <v>0</v>
      </c>
      <c r="Z71" s="54">
        <f t="shared" si="19"/>
        <v>0</v>
      </c>
      <c r="AA71" s="49">
        <f t="shared" si="7"/>
        <v>0.34</v>
      </c>
      <c r="AB71" s="54">
        <f t="shared" si="20"/>
        <v>0.34</v>
      </c>
      <c r="AC71" s="54">
        <f t="shared" si="21"/>
        <v>0</v>
      </c>
    </row>
    <row r="72" spans="1:29" ht="30" customHeight="1">
      <c r="A72" s="59">
        <v>63</v>
      </c>
      <c r="B72" s="50" t="s">
        <v>1147</v>
      </c>
      <c r="C72" s="53" t="str">
        <f>'03 § 남구'!C25</f>
        <v>남구</v>
      </c>
      <c r="D72" s="50">
        <f>'03 § 남구'!D25</f>
        <v>16</v>
      </c>
      <c r="E72" s="53" t="str">
        <f>'03 § 남구'!E25</f>
        <v>석정로3R</v>
      </c>
      <c r="F72" s="53" t="str">
        <f>'03 § 남구'!F25</f>
        <v>석정로
348</v>
      </c>
      <c r="G72" s="53" t="str">
        <f>'03 § 남구'!G25</f>
        <v>석정로
440</v>
      </c>
      <c r="H72" s="50">
        <f>'03 § 남구'!H25</f>
        <v>0</v>
      </c>
      <c r="I72" s="53" t="str">
        <f>'03 § 남구'!I25</f>
        <v>겸용도로
(분리형)</v>
      </c>
      <c r="J72" s="54">
        <f>'03 § 남구'!J25</f>
        <v>0.92</v>
      </c>
      <c r="K72" s="54">
        <f>'03 § 남구'!K25</f>
        <v>0</v>
      </c>
      <c r="L72" s="54">
        <f>'03 § 남구'!L25</f>
        <v>0</v>
      </c>
      <c r="M72" s="54">
        <f>'03 § 남구'!M25</f>
        <v>0</v>
      </c>
      <c r="N72" s="54">
        <f>'03 § 남구'!N25</f>
        <v>1.5</v>
      </c>
      <c r="O72" s="54">
        <f>'03 § 남구'!O25</f>
        <v>1.5</v>
      </c>
      <c r="P72" s="54">
        <f>'03 § 남구'!P25</f>
        <v>1.5</v>
      </c>
      <c r="Q72" s="54">
        <f>'03 § 남구'!Q25</f>
        <v>0</v>
      </c>
      <c r="R72" s="54">
        <f>'03 § 남구'!R25</f>
        <v>0</v>
      </c>
      <c r="S72" s="50">
        <f>'03 § 남구'!S25</f>
        <v>4</v>
      </c>
      <c r="T72" s="50">
        <f>'03 § 남구'!T25</f>
        <v>0</v>
      </c>
      <c r="U72" s="53" t="str">
        <f>'03 § 남구'!U25</f>
        <v>중앙</v>
      </c>
      <c r="V72" s="53"/>
      <c r="W72" s="48">
        <f t="shared" si="3"/>
        <v>0.92</v>
      </c>
      <c r="X72" s="54">
        <f t="shared" si="17"/>
        <v>0</v>
      </c>
      <c r="Y72" s="54">
        <f t="shared" si="18"/>
        <v>0</v>
      </c>
      <c r="Z72" s="54">
        <f t="shared" si="19"/>
        <v>0</v>
      </c>
      <c r="AA72" s="49">
        <f t="shared" si="7"/>
        <v>0.92</v>
      </c>
      <c r="AB72" s="54">
        <f t="shared" si="20"/>
        <v>0.92</v>
      </c>
      <c r="AC72" s="54">
        <f t="shared" si="21"/>
        <v>0</v>
      </c>
    </row>
    <row r="73" spans="1:29" ht="30" customHeight="1">
      <c r="A73" s="59">
        <v>64</v>
      </c>
      <c r="B73" s="50" t="s">
        <v>1147</v>
      </c>
      <c r="C73" s="53" t="str">
        <f>'03 § 남구'!C26</f>
        <v>남구</v>
      </c>
      <c r="D73" s="50">
        <f>'03 § 남구'!D26</f>
        <v>17</v>
      </c>
      <c r="E73" s="53" t="str">
        <f>'03 § 남구'!E26</f>
        <v>석정로1L</v>
      </c>
      <c r="F73" s="53" t="str">
        <f>'03 § 남구'!F26</f>
        <v>인천축구
전용경기장</v>
      </c>
      <c r="G73" s="53" t="str">
        <f>'03 § 남구'!G26</f>
        <v>인천축구
전용경기장</v>
      </c>
      <c r="H73" s="50" t="str">
        <f>'03 § 남구'!H26</f>
        <v>○</v>
      </c>
      <c r="I73" s="53" t="str">
        <f>'03 § 남구'!I26</f>
        <v>겸용도로
(분리형)</v>
      </c>
      <c r="J73" s="54">
        <f>'03 § 남구'!J26</f>
        <v>0.11</v>
      </c>
      <c r="K73" s="54">
        <f>'03 § 남구'!K26</f>
        <v>0</v>
      </c>
      <c r="L73" s="54">
        <f>'03 § 남구'!L26</f>
        <v>0</v>
      </c>
      <c r="M73" s="54">
        <f>'03 § 남구'!M26</f>
        <v>0</v>
      </c>
      <c r="N73" s="54">
        <f>'03 § 남구'!N26</f>
        <v>1.5</v>
      </c>
      <c r="O73" s="54">
        <f>'03 § 남구'!O26</f>
        <v>3</v>
      </c>
      <c r="P73" s="54">
        <f>'03 § 남구'!P26</f>
        <v>3</v>
      </c>
      <c r="Q73" s="54">
        <f>'03 § 남구'!Q26</f>
        <v>0</v>
      </c>
      <c r="R73" s="54">
        <f>'03 § 남구'!R26</f>
        <v>0</v>
      </c>
      <c r="S73" s="50">
        <f>'03 § 남구'!S26</f>
        <v>3</v>
      </c>
      <c r="T73" s="50">
        <f>'03 § 남구'!T26</f>
        <v>0</v>
      </c>
      <c r="U73" s="53" t="str">
        <f>'03 § 남구'!U26</f>
        <v>도로측</v>
      </c>
      <c r="V73" s="53"/>
      <c r="W73" s="48">
        <f t="shared" si="3"/>
        <v>0.11</v>
      </c>
      <c r="X73" s="54">
        <f t="shared" si="17"/>
        <v>0</v>
      </c>
      <c r="Y73" s="54">
        <f t="shared" si="18"/>
        <v>0</v>
      </c>
      <c r="Z73" s="54">
        <f t="shared" si="19"/>
        <v>0</v>
      </c>
      <c r="AA73" s="49">
        <f t="shared" si="7"/>
        <v>0.11</v>
      </c>
      <c r="AB73" s="54">
        <f t="shared" si="20"/>
        <v>0.11</v>
      </c>
      <c r="AC73" s="54">
        <f t="shared" si="21"/>
        <v>0</v>
      </c>
    </row>
    <row r="74" spans="1:29" ht="30" customHeight="1">
      <c r="A74" s="59">
        <v>65</v>
      </c>
      <c r="B74" s="50" t="s">
        <v>1147</v>
      </c>
      <c r="C74" s="53" t="str">
        <f>'03 § 남구'!C27</f>
        <v>남구</v>
      </c>
      <c r="D74" s="50">
        <f>'03 § 남구'!D27</f>
        <v>18</v>
      </c>
      <c r="E74" s="53" t="str">
        <f>'03 § 남구'!E27</f>
        <v>석정로2L</v>
      </c>
      <c r="F74" s="53" t="str">
        <f>'03 § 남구'!F27</f>
        <v>숭의시장
사거리</v>
      </c>
      <c r="G74" s="53" t="str">
        <f>'03 § 남구'!G27</f>
        <v>석정로
113</v>
      </c>
      <c r="H74" s="50">
        <f>'03 § 남구'!H27</f>
        <v>0</v>
      </c>
      <c r="I74" s="53" t="str">
        <f>'03 § 남구'!I27</f>
        <v>겸용도로
(분리형)</v>
      </c>
      <c r="J74" s="54">
        <f>'03 § 남구'!J27</f>
        <v>0.22</v>
      </c>
      <c r="K74" s="54">
        <f>'03 § 남구'!K27</f>
        <v>0</v>
      </c>
      <c r="L74" s="54">
        <f>'03 § 남구'!L27</f>
        <v>0</v>
      </c>
      <c r="M74" s="54">
        <f>'03 § 남구'!M27</f>
        <v>0</v>
      </c>
      <c r="N74" s="54">
        <f>'03 § 남구'!N27</f>
        <v>1.5</v>
      </c>
      <c r="O74" s="54">
        <f>'03 § 남구'!O27</f>
        <v>1.2</v>
      </c>
      <c r="P74" s="54">
        <f>'03 § 남구'!P27</f>
        <v>1.2</v>
      </c>
      <c r="Q74" s="54">
        <f>'03 § 남구'!Q27</f>
        <v>0</v>
      </c>
      <c r="R74" s="54">
        <f>'03 § 남구'!R27</f>
        <v>0</v>
      </c>
      <c r="S74" s="50">
        <f>'03 § 남구'!S27</f>
        <v>2</v>
      </c>
      <c r="T74" s="50">
        <f>'03 § 남구'!T27</f>
        <v>0</v>
      </c>
      <c r="U74" s="53" t="str">
        <f>'03 § 남구'!U27</f>
        <v>중앙</v>
      </c>
      <c r="V74" s="53"/>
      <c r="W74" s="48">
        <f t="shared" si="3"/>
        <v>0.22</v>
      </c>
      <c r="X74" s="54">
        <f t="shared" si="17"/>
        <v>0</v>
      </c>
      <c r="Y74" s="54">
        <f t="shared" si="18"/>
        <v>0</v>
      </c>
      <c r="Z74" s="54">
        <f t="shared" si="19"/>
        <v>0</v>
      </c>
      <c r="AA74" s="49">
        <f t="shared" si="7"/>
        <v>0.22</v>
      </c>
      <c r="AB74" s="54">
        <f t="shared" si="20"/>
        <v>0.22</v>
      </c>
      <c r="AC74" s="54">
        <f t="shared" si="21"/>
        <v>0</v>
      </c>
    </row>
    <row r="75" spans="1:29" ht="30" customHeight="1">
      <c r="A75" s="59">
        <v>66</v>
      </c>
      <c r="B75" s="50" t="s">
        <v>1147</v>
      </c>
      <c r="C75" s="53" t="str">
        <f>'03 § 남구'!C28</f>
        <v>남구</v>
      </c>
      <c r="D75" s="50">
        <f>'03 § 남구'!D28</f>
        <v>19</v>
      </c>
      <c r="E75" s="53" t="str">
        <f>'03 § 남구'!E28</f>
        <v>석정로3L</v>
      </c>
      <c r="F75" s="53" t="str">
        <f>'03 § 남구'!F28</f>
        <v>선인재단
정문</v>
      </c>
      <c r="G75" s="53" t="str">
        <f>'03 § 남구'!G28</f>
        <v>재물포
북부역입구</v>
      </c>
      <c r="H75" s="50">
        <f>'03 § 남구'!H28</f>
        <v>0</v>
      </c>
      <c r="I75" s="53" t="str">
        <f>'03 § 남구'!I28</f>
        <v>겸용도로
(분리형)</v>
      </c>
      <c r="J75" s="54">
        <f>'03 § 남구'!J28</f>
        <v>0.2</v>
      </c>
      <c r="K75" s="54">
        <f>'03 § 남구'!K28</f>
        <v>0</v>
      </c>
      <c r="L75" s="54">
        <f>'03 § 남구'!L28</f>
        <v>0</v>
      </c>
      <c r="M75" s="54">
        <f>'03 § 남구'!M28</f>
        <v>0</v>
      </c>
      <c r="N75" s="54">
        <f>'03 § 남구'!N28</f>
        <v>1.5</v>
      </c>
      <c r="O75" s="54">
        <f>'03 § 남구'!O28</f>
        <v>1.2</v>
      </c>
      <c r="P75" s="54">
        <f>'03 § 남구'!P28</f>
        <v>1.2</v>
      </c>
      <c r="Q75" s="54">
        <f>'03 § 남구'!Q28</f>
        <v>0</v>
      </c>
      <c r="R75" s="54">
        <f>'03 § 남구'!R28</f>
        <v>0</v>
      </c>
      <c r="S75" s="50">
        <f>'03 § 남구'!S28</f>
        <v>3</v>
      </c>
      <c r="T75" s="50" t="str">
        <f>'03 § 남구'!T28</f>
        <v>○</v>
      </c>
      <c r="U75" s="53" t="str">
        <f>'03 § 남구'!U28</f>
        <v>내측</v>
      </c>
      <c r="V75" s="53"/>
      <c r="W75" s="48">
        <f t="shared" ref="W75:W138" si="22">X75+Y75+Z75+AA75</f>
        <v>0.2</v>
      </c>
      <c r="X75" s="54">
        <f t="shared" si="17"/>
        <v>0</v>
      </c>
      <c r="Y75" s="54">
        <f t="shared" si="18"/>
        <v>0</v>
      </c>
      <c r="Z75" s="54">
        <f t="shared" si="19"/>
        <v>0</v>
      </c>
      <c r="AA75" s="49">
        <f t="shared" ref="AA75:AA138" si="23">AB75+AC75</f>
        <v>0.2</v>
      </c>
      <c r="AB75" s="54">
        <f t="shared" si="20"/>
        <v>0.2</v>
      </c>
      <c r="AC75" s="54">
        <f t="shared" si="21"/>
        <v>0</v>
      </c>
    </row>
    <row r="76" spans="1:29" ht="30" customHeight="1">
      <c r="A76" s="59">
        <v>67</v>
      </c>
      <c r="B76" s="50" t="s">
        <v>1147</v>
      </c>
      <c r="C76" s="53" t="str">
        <f>'03 § 남구'!C29</f>
        <v>남구</v>
      </c>
      <c r="D76" s="50">
        <f>'03 § 남구'!D29</f>
        <v>20</v>
      </c>
      <c r="E76" s="53" t="str">
        <f>'03 § 남구'!E29</f>
        <v>송림로1R</v>
      </c>
      <c r="F76" s="53" t="str">
        <f>'03 § 남구'!F29</f>
        <v>도화신동아
파밀리에</v>
      </c>
      <c r="G76" s="53" t="str">
        <f>'03 § 남구'!G29</f>
        <v>도화신동아
파밀리에</v>
      </c>
      <c r="H76" s="50">
        <f>'03 § 남구'!H29</f>
        <v>0</v>
      </c>
      <c r="I76" s="53" t="str">
        <f>'03 § 남구'!I29</f>
        <v>겸용도로
(분리형)</v>
      </c>
      <c r="J76" s="54">
        <f>'03 § 남구'!J29</f>
        <v>0.18</v>
      </c>
      <c r="K76" s="54">
        <f>'03 § 남구'!K29</f>
        <v>0</v>
      </c>
      <c r="L76" s="54">
        <f>'03 § 남구'!L29</f>
        <v>0</v>
      </c>
      <c r="M76" s="54">
        <f>'03 § 남구'!M29</f>
        <v>0</v>
      </c>
      <c r="N76" s="54">
        <f>'03 § 남구'!N29</f>
        <v>1.5</v>
      </c>
      <c r="O76" s="54">
        <f>'03 § 남구'!O29</f>
        <v>2.2999999999999998</v>
      </c>
      <c r="P76" s="54">
        <f>'03 § 남구'!P29</f>
        <v>2.2999999999999998</v>
      </c>
      <c r="Q76" s="54">
        <f>'03 § 남구'!Q29</f>
        <v>0</v>
      </c>
      <c r="R76" s="54">
        <f>'03 § 남구'!R29</f>
        <v>0</v>
      </c>
      <c r="S76" s="50">
        <f>'03 § 남구'!S29</f>
        <v>2</v>
      </c>
      <c r="T76" s="50">
        <f>'03 § 남구'!T29</f>
        <v>0</v>
      </c>
      <c r="U76" s="53" t="str">
        <f>'03 § 남구'!U29</f>
        <v>도로측</v>
      </c>
      <c r="V76" s="53"/>
      <c r="W76" s="48">
        <f t="shared" si="22"/>
        <v>0.18</v>
      </c>
      <c r="X76" s="54">
        <f t="shared" si="17"/>
        <v>0</v>
      </c>
      <c r="Y76" s="54">
        <f t="shared" si="18"/>
        <v>0</v>
      </c>
      <c r="Z76" s="54">
        <f t="shared" si="19"/>
        <v>0</v>
      </c>
      <c r="AA76" s="49">
        <f t="shared" si="23"/>
        <v>0.18</v>
      </c>
      <c r="AB76" s="54">
        <f t="shared" si="20"/>
        <v>0.18</v>
      </c>
      <c r="AC76" s="54">
        <f t="shared" si="21"/>
        <v>0</v>
      </c>
    </row>
    <row r="77" spans="1:29" ht="30" customHeight="1">
      <c r="A77" s="59">
        <v>68</v>
      </c>
      <c r="B77" s="50" t="s">
        <v>1147</v>
      </c>
      <c r="C77" s="53" t="str">
        <f>'03 § 남구'!C30</f>
        <v>남구</v>
      </c>
      <c r="D77" s="50">
        <f>'03 § 남구'!D30</f>
        <v>21</v>
      </c>
      <c r="E77" s="53" t="str">
        <f>'03 § 남구'!E30</f>
        <v>송림로1L</v>
      </c>
      <c r="F77" s="53" t="str">
        <f>'03 § 남구'!F30</f>
        <v>송림로
203</v>
      </c>
      <c r="G77" s="53" t="str">
        <f>'03 § 남구'!G30</f>
        <v>하늘꿈교회</v>
      </c>
      <c r="H77" s="50">
        <f>'03 § 남구'!H30</f>
        <v>0</v>
      </c>
      <c r="I77" s="53" t="str">
        <f>'03 § 남구'!I30</f>
        <v>겸용도로
(분리형)</v>
      </c>
      <c r="J77" s="54">
        <f>'03 § 남구'!J30</f>
        <v>0.39</v>
      </c>
      <c r="K77" s="54">
        <f>'03 § 남구'!K30</f>
        <v>0</v>
      </c>
      <c r="L77" s="54">
        <f>'03 § 남구'!L30</f>
        <v>0</v>
      </c>
      <c r="M77" s="54">
        <f>'03 § 남구'!M30</f>
        <v>0</v>
      </c>
      <c r="N77" s="54">
        <f>'03 § 남구'!N30</f>
        <v>1.5</v>
      </c>
      <c r="O77" s="54">
        <f>'03 § 남구'!O30</f>
        <v>1.2</v>
      </c>
      <c r="P77" s="54">
        <f>'03 § 남구'!P30</f>
        <v>1.2</v>
      </c>
      <c r="Q77" s="54">
        <f>'03 § 남구'!Q30</f>
        <v>0</v>
      </c>
      <c r="R77" s="54">
        <f>'03 § 남구'!R30</f>
        <v>0</v>
      </c>
      <c r="S77" s="50">
        <f>'03 § 남구'!S30</f>
        <v>2</v>
      </c>
      <c r="T77" s="50">
        <f>'03 § 남구'!T30</f>
        <v>0</v>
      </c>
      <c r="U77" s="53" t="str">
        <f>'03 § 남구'!U30</f>
        <v>도로측</v>
      </c>
      <c r="V77" s="53"/>
      <c r="W77" s="48">
        <f t="shared" si="22"/>
        <v>0.39</v>
      </c>
      <c r="X77" s="54">
        <f t="shared" si="17"/>
        <v>0</v>
      </c>
      <c r="Y77" s="54">
        <f t="shared" si="18"/>
        <v>0</v>
      </c>
      <c r="Z77" s="54">
        <f t="shared" si="19"/>
        <v>0</v>
      </c>
      <c r="AA77" s="49">
        <f t="shared" si="23"/>
        <v>0.39</v>
      </c>
      <c r="AB77" s="54">
        <f t="shared" si="20"/>
        <v>0.39</v>
      </c>
      <c r="AC77" s="54">
        <f t="shared" si="21"/>
        <v>0</v>
      </c>
    </row>
    <row r="78" spans="1:29" ht="30" customHeight="1">
      <c r="A78" s="59">
        <v>69</v>
      </c>
      <c r="B78" s="50" t="s">
        <v>1147</v>
      </c>
      <c r="C78" s="53" t="str">
        <f>'03 § 남구'!C31</f>
        <v>남구</v>
      </c>
      <c r="D78" s="50">
        <f>'03 § 남구'!D31</f>
        <v>22</v>
      </c>
      <c r="E78" s="53" t="str">
        <f>'03 § 남구'!E31</f>
        <v>주안로1</v>
      </c>
      <c r="F78" s="53" t="str">
        <f>'03 § 남구'!F31</f>
        <v>도화오거리</v>
      </c>
      <c r="G78" s="53" t="str">
        <f>'03 § 남구'!G31</f>
        <v>경인로
265번길 43</v>
      </c>
      <c r="H78" s="50">
        <f>'03 § 남구'!H31</f>
        <v>0</v>
      </c>
      <c r="I78" s="53" t="str">
        <f>'03 § 남구'!I31</f>
        <v>겸용도로
(분리형)</v>
      </c>
      <c r="J78" s="54">
        <f>'03 § 남구'!J31</f>
        <v>0.31</v>
      </c>
      <c r="K78" s="54">
        <f>'03 § 남구'!K31</f>
        <v>0</v>
      </c>
      <c r="L78" s="54">
        <f>'03 § 남구'!L31</f>
        <v>0</v>
      </c>
      <c r="M78" s="54">
        <f>'03 § 남구'!M31</f>
        <v>0</v>
      </c>
      <c r="N78" s="54">
        <f>'03 § 남구'!N31</f>
        <v>1.5</v>
      </c>
      <c r="O78" s="54">
        <f>'03 § 남구'!O31</f>
        <v>1.5</v>
      </c>
      <c r="P78" s="54">
        <f>'03 § 남구'!P31</f>
        <v>1.5</v>
      </c>
      <c r="Q78" s="54">
        <f>'03 § 남구'!Q31</f>
        <v>0</v>
      </c>
      <c r="R78" s="54">
        <f>'03 § 남구'!R31</f>
        <v>0</v>
      </c>
      <c r="S78" s="50">
        <f>'03 § 남구'!S31</f>
        <v>3</v>
      </c>
      <c r="T78" s="50">
        <f>'03 § 남구'!T31</f>
        <v>0</v>
      </c>
      <c r="U78" s="53" t="str">
        <f>'03 § 남구'!U31</f>
        <v>도로측</v>
      </c>
      <c r="V78" s="53"/>
      <c r="W78" s="48">
        <f t="shared" si="22"/>
        <v>0.31</v>
      </c>
      <c r="X78" s="54">
        <f t="shared" si="17"/>
        <v>0</v>
      </c>
      <c r="Y78" s="54">
        <f t="shared" si="18"/>
        <v>0</v>
      </c>
      <c r="Z78" s="54">
        <f t="shared" si="19"/>
        <v>0</v>
      </c>
      <c r="AA78" s="49">
        <f t="shared" si="23"/>
        <v>0.31</v>
      </c>
      <c r="AB78" s="54">
        <f t="shared" si="20"/>
        <v>0.31</v>
      </c>
      <c r="AC78" s="54">
        <f t="shared" si="21"/>
        <v>0</v>
      </c>
    </row>
    <row r="79" spans="1:29" ht="30" customHeight="1">
      <c r="A79" s="59">
        <v>70</v>
      </c>
      <c r="B79" s="50" t="s">
        <v>1147</v>
      </c>
      <c r="C79" s="53" t="str">
        <f>'03 § 남구'!C32</f>
        <v>남구</v>
      </c>
      <c r="D79" s="50">
        <f>'03 § 남구'!D32</f>
        <v>23</v>
      </c>
      <c r="E79" s="53" t="str">
        <f>'03 § 남구'!E32</f>
        <v>한나루로1R</v>
      </c>
      <c r="F79" s="53" t="str">
        <f>'03 § 남구'!F32</f>
        <v>제일시장
사거리</v>
      </c>
      <c r="G79" s="53" t="str">
        <f>'03 § 남구'!G32</f>
        <v>한나루로
569</v>
      </c>
      <c r="H79" s="50">
        <f>'03 § 남구'!H32</f>
        <v>0</v>
      </c>
      <c r="I79" s="53" t="str">
        <f>'03 § 남구'!I32</f>
        <v>겸용도로
(분리형)</v>
      </c>
      <c r="J79" s="54">
        <f>'03 § 남구'!J32</f>
        <v>0.68</v>
      </c>
      <c r="K79" s="54">
        <f>'03 § 남구'!K32</f>
        <v>0</v>
      </c>
      <c r="L79" s="54">
        <f>'03 § 남구'!L32</f>
        <v>0</v>
      </c>
      <c r="M79" s="54">
        <f>'03 § 남구'!M32</f>
        <v>0</v>
      </c>
      <c r="N79" s="54">
        <f>'03 § 남구'!N32</f>
        <v>1.5</v>
      </c>
      <c r="O79" s="54">
        <f>'03 § 남구'!O32</f>
        <v>1.2</v>
      </c>
      <c r="P79" s="54">
        <f>'03 § 남구'!P32</f>
        <v>1.2</v>
      </c>
      <c r="Q79" s="54">
        <f>'03 § 남구'!Q32</f>
        <v>0</v>
      </c>
      <c r="R79" s="54">
        <f>'03 § 남구'!R32</f>
        <v>0</v>
      </c>
      <c r="S79" s="50">
        <f>'03 § 남구'!S32</f>
        <v>3</v>
      </c>
      <c r="T79" s="50">
        <f>'03 § 남구'!T32</f>
        <v>0</v>
      </c>
      <c r="U79" s="53" t="str">
        <f>'03 § 남구'!U32</f>
        <v>내측</v>
      </c>
      <c r="V79" s="53"/>
      <c r="W79" s="48">
        <f t="shared" si="22"/>
        <v>0.68</v>
      </c>
      <c r="X79" s="54">
        <f t="shared" si="17"/>
        <v>0</v>
      </c>
      <c r="Y79" s="54">
        <f t="shared" si="18"/>
        <v>0</v>
      </c>
      <c r="Z79" s="54">
        <f t="shared" si="19"/>
        <v>0</v>
      </c>
      <c r="AA79" s="49">
        <f t="shared" si="23"/>
        <v>0.68</v>
      </c>
      <c r="AB79" s="54">
        <f t="shared" si="20"/>
        <v>0.68</v>
      </c>
      <c r="AC79" s="54">
        <f t="shared" si="21"/>
        <v>0</v>
      </c>
    </row>
    <row r="80" spans="1:29" ht="30" customHeight="1">
      <c r="A80" s="59">
        <v>71</v>
      </c>
      <c r="B80" s="50" t="s">
        <v>1147</v>
      </c>
      <c r="C80" s="53" t="str">
        <f>'03 § 남구'!C33</f>
        <v>남구</v>
      </c>
      <c r="D80" s="50">
        <f>'03 § 남구'!D33</f>
        <v>24</v>
      </c>
      <c r="E80" s="53" t="str">
        <f>'03 § 남구'!E33</f>
        <v>한나루로1L</v>
      </c>
      <c r="F80" s="53" t="str">
        <f>'03 § 남구'!F33</f>
        <v>재넘이길 6</v>
      </c>
      <c r="G80" s="53" t="str">
        <f>'03 § 남구'!G33</f>
        <v>한나루로
521</v>
      </c>
      <c r="H80" s="50" t="str">
        <f>'03 § 남구'!H33</f>
        <v>○</v>
      </c>
      <c r="I80" s="53" t="str">
        <f>'03 § 남구'!I33</f>
        <v>겸용도로
(분리형)</v>
      </c>
      <c r="J80" s="54">
        <f>'03 § 남구'!J33</f>
        <v>0.84</v>
      </c>
      <c r="K80" s="54">
        <f>'03 § 남구'!K33</f>
        <v>0</v>
      </c>
      <c r="L80" s="54">
        <f>'03 § 남구'!L33</f>
        <v>0</v>
      </c>
      <c r="M80" s="54">
        <f>'03 § 남구'!M33</f>
        <v>0</v>
      </c>
      <c r="N80" s="54">
        <f>'03 § 남구'!N33</f>
        <v>1.5</v>
      </c>
      <c r="O80" s="54">
        <f>'03 § 남구'!O33</f>
        <v>1.5</v>
      </c>
      <c r="P80" s="54">
        <f>'03 § 남구'!P33</f>
        <v>1.5</v>
      </c>
      <c r="Q80" s="54">
        <f>'03 § 남구'!Q33</f>
        <v>0</v>
      </c>
      <c r="R80" s="54">
        <f>'03 § 남구'!R33</f>
        <v>0</v>
      </c>
      <c r="S80" s="50">
        <f>'03 § 남구'!S33</f>
        <v>3</v>
      </c>
      <c r="T80" s="50">
        <f>'03 § 남구'!T33</f>
        <v>0</v>
      </c>
      <c r="U80" s="53" t="str">
        <f>'03 § 남구'!U33</f>
        <v>도로측</v>
      </c>
      <c r="V80" s="53"/>
      <c r="W80" s="48">
        <f t="shared" si="22"/>
        <v>0.84</v>
      </c>
      <c r="X80" s="54">
        <f t="shared" si="17"/>
        <v>0</v>
      </c>
      <c r="Y80" s="54">
        <f t="shared" si="18"/>
        <v>0</v>
      </c>
      <c r="Z80" s="54">
        <f t="shared" si="19"/>
        <v>0</v>
      </c>
      <c r="AA80" s="49">
        <f t="shared" si="23"/>
        <v>0.84</v>
      </c>
      <c r="AB80" s="54">
        <f t="shared" si="20"/>
        <v>0.84</v>
      </c>
      <c r="AC80" s="54">
        <f t="shared" si="21"/>
        <v>0</v>
      </c>
    </row>
    <row r="81" spans="1:29" ht="30" customHeight="1">
      <c r="A81" s="59">
        <v>72</v>
      </c>
      <c r="B81" s="50" t="s">
        <v>1147</v>
      </c>
      <c r="C81" s="53" t="str">
        <f>'03 § 남구'!C34</f>
        <v>남구</v>
      </c>
      <c r="D81" s="50">
        <f>'03 § 남구'!D34</f>
        <v>25</v>
      </c>
      <c r="E81" s="53" t="str">
        <f>'03 § 남구'!E34</f>
        <v>한나루로2L</v>
      </c>
      <c r="F81" s="53" t="str">
        <f>'03 § 남구'!F34</f>
        <v>한나루로
569</v>
      </c>
      <c r="G81" s="53" t="str">
        <f>'03 § 남구'!G34</f>
        <v>제일시장
사거리</v>
      </c>
      <c r="H81" s="50">
        <f>'03 § 남구'!H34</f>
        <v>0</v>
      </c>
      <c r="I81" s="53" t="str">
        <f>'03 § 남구'!I34</f>
        <v>겸용도로
(분리형)</v>
      </c>
      <c r="J81" s="54">
        <f>'03 § 남구'!J34</f>
        <v>0.23</v>
      </c>
      <c r="K81" s="54">
        <f>'03 § 남구'!K34</f>
        <v>0</v>
      </c>
      <c r="L81" s="54">
        <f>'03 § 남구'!L34</f>
        <v>0</v>
      </c>
      <c r="M81" s="54">
        <f>'03 § 남구'!M34</f>
        <v>0</v>
      </c>
      <c r="N81" s="54">
        <f>'03 § 남구'!N34</f>
        <v>1.5</v>
      </c>
      <c r="O81" s="54">
        <f>'03 § 남구'!O34</f>
        <v>1</v>
      </c>
      <c r="P81" s="54">
        <f>'03 § 남구'!P34</f>
        <v>1</v>
      </c>
      <c r="Q81" s="54">
        <f>'03 § 남구'!Q34</f>
        <v>0</v>
      </c>
      <c r="R81" s="54">
        <f>'03 § 남구'!R34</f>
        <v>0</v>
      </c>
      <c r="S81" s="50">
        <f>'03 § 남구'!S34</f>
        <v>3</v>
      </c>
      <c r="T81" s="50">
        <f>'03 § 남구'!T34</f>
        <v>0</v>
      </c>
      <c r="U81" s="53" t="str">
        <f>'03 § 남구'!U34</f>
        <v>내측</v>
      </c>
      <c r="V81" s="53"/>
      <c r="W81" s="48">
        <f t="shared" si="22"/>
        <v>0.23</v>
      </c>
      <c r="X81" s="54">
        <f t="shared" si="17"/>
        <v>0</v>
      </c>
      <c r="Y81" s="54">
        <f t="shared" si="18"/>
        <v>0</v>
      </c>
      <c r="Z81" s="54">
        <f t="shared" si="19"/>
        <v>0</v>
      </c>
      <c r="AA81" s="49">
        <f t="shared" si="23"/>
        <v>0.23</v>
      </c>
      <c r="AB81" s="54">
        <f t="shared" si="20"/>
        <v>0.23</v>
      </c>
      <c r="AC81" s="54">
        <f t="shared" si="21"/>
        <v>0</v>
      </c>
    </row>
    <row r="82" spans="1:29" ht="30" customHeight="1">
      <c r="A82" s="59">
        <v>73</v>
      </c>
      <c r="B82" s="50" t="s">
        <v>1147</v>
      </c>
      <c r="C82" s="53" t="str">
        <f>'03 § 남구'!C35</f>
        <v>남구</v>
      </c>
      <c r="D82" s="50">
        <f>'03 § 남구'!D35</f>
        <v>26</v>
      </c>
      <c r="E82" s="53" t="str">
        <f>'03 § 남구'!E35</f>
        <v>미추홀대로1R</v>
      </c>
      <c r="F82" s="53" t="str">
        <f>'03 § 남구'!F35</f>
        <v>미추홀대로
614번길 3</v>
      </c>
      <c r="G82" s="53" t="str">
        <f>'03 § 남구'!G35</f>
        <v>미추홀대로
662</v>
      </c>
      <c r="H82" s="50">
        <f>'03 § 남구'!H35</f>
        <v>0</v>
      </c>
      <c r="I82" s="53" t="str">
        <f>'03 § 남구'!I35</f>
        <v>겸용도로
(분리형)</v>
      </c>
      <c r="J82" s="54">
        <f>'03 § 남구'!J35</f>
        <v>0.48</v>
      </c>
      <c r="K82" s="54">
        <f>'03 § 남구'!K35</f>
        <v>0</v>
      </c>
      <c r="L82" s="54">
        <f>'03 § 남구'!L35</f>
        <v>0</v>
      </c>
      <c r="M82" s="54">
        <f>'03 § 남구'!M35</f>
        <v>0</v>
      </c>
      <c r="N82" s="54">
        <f>'03 § 남구'!N35</f>
        <v>1.5</v>
      </c>
      <c r="O82" s="54">
        <f>'03 § 남구'!O35</f>
        <v>1.2</v>
      </c>
      <c r="P82" s="54">
        <f>'03 § 남구'!P35</f>
        <v>1.2</v>
      </c>
      <c r="Q82" s="54">
        <f>'03 § 남구'!Q35</f>
        <v>0</v>
      </c>
      <c r="R82" s="54">
        <f>'03 § 남구'!R35</f>
        <v>0</v>
      </c>
      <c r="S82" s="50">
        <f>'03 § 남구'!S35</f>
        <v>3</v>
      </c>
      <c r="T82" s="50">
        <f>'03 § 남구'!T35</f>
        <v>0</v>
      </c>
      <c r="U82" s="53" t="str">
        <f>'03 § 남구'!U35</f>
        <v>내측</v>
      </c>
      <c r="V82" s="53"/>
      <c r="W82" s="48">
        <f t="shared" si="22"/>
        <v>0.48</v>
      </c>
      <c r="X82" s="54">
        <f t="shared" si="17"/>
        <v>0</v>
      </c>
      <c r="Y82" s="54">
        <f t="shared" si="18"/>
        <v>0</v>
      </c>
      <c r="Z82" s="54">
        <f t="shared" si="19"/>
        <v>0</v>
      </c>
      <c r="AA82" s="49">
        <f t="shared" si="23"/>
        <v>0.48</v>
      </c>
      <c r="AB82" s="54">
        <f t="shared" si="20"/>
        <v>0.48</v>
      </c>
      <c r="AC82" s="54">
        <f t="shared" si="21"/>
        <v>0</v>
      </c>
    </row>
    <row r="83" spans="1:29" ht="30" customHeight="1">
      <c r="A83" s="59">
        <v>74</v>
      </c>
      <c r="B83" s="50" t="s">
        <v>1147</v>
      </c>
      <c r="C83" s="53" t="str">
        <f>'03 § 남구'!C36</f>
        <v>남구</v>
      </c>
      <c r="D83" s="50">
        <f>'03 § 남구'!D36</f>
        <v>27</v>
      </c>
      <c r="E83" s="53" t="str">
        <f>'03 § 남구'!E36</f>
        <v>미추홀대로1L</v>
      </c>
      <c r="F83" s="53" t="str">
        <f>'03 § 남구'!F36</f>
        <v>미추홀대로
669</v>
      </c>
      <c r="G83" s="53" t="str">
        <f>'03 § 남구'!G36</f>
        <v>신기사거리</v>
      </c>
      <c r="H83" s="50">
        <f>'03 § 남구'!H36</f>
        <v>0</v>
      </c>
      <c r="I83" s="53" t="str">
        <f>'03 § 남구'!I36</f>
        <v>겸용도로
(분리형)</v>
      </c>
      <c r="J83" s="54">
        <f>'03 § 남구'!J36</f>
        <v>0.62</v>
      </c>
      <c r="K83" s="54">
        <f>'03 § 남구'!K36</f>
        <v>0</v>
      </c>
      <c r="L83" s="54">
        <f>'03 § 남구'!L36</f>
        <v>0</v>
      </c>
      <c r="M83" s="54">
        <f>'03 § 남구'!M36</f>
        <v>0</v>
      </c>
      <c r="N83" s="54">
        <f>'03 § 남구'!N36</f>
        <v>1.5</v>
      </c>
      <c r="O83" s="54">
        <f>'03 § 남구'!O36</f>
        <v>1.2</v>
      </c>
      <c r="P83" s="54">
        <f>'03 § 남구'!P36</f>
        <v>1.2</v>
      </c>
      <c r="Q83" s="54">
        <f>'03 § 남구'!Q36</f>
        <v>0</v>
      </c>
      <c r="R83" s="54">
        <f>'03 § 남구'!R36</f>
        <v>0</v>
      </c>
      <c r="S83" s="50">
        <f>'03 § 남구'!S36</f>
        <v>3</v>
      </c>
      <c r="T83" s="50">
        <f>'03 § 남구'!T36</f>
        <v>0</v>
      </c>
      <c r="U83" s="53" t="str">
        <f>'03 § 남구'!U36</f>
        <v>중앙</v>
      </c>
      <c r="V83" s="53"/>
      <c r="W83" s="48">
        <f t="shared" si="22"/>
        <v>0.62</v>
      </c>
      <c r="X83" s="54">
        <f t="shared" si="17"/>
        <v>0</v>
      </c>
      <c r="Y83" s="54">
        <f t="shared" si="18"/>
        <v>0</v>
      </c>
      <c r="Z83" s="54">
        <f t="shared" si="19"/>
        <v>0</v>
      </c>
      <c r="AA83" s="49">
        <f t="shared" si="23"/>
        <v>0.62</v>
      </c>
      <c r="AB83" s="54">
        <f t="shared" si="20"/>
        <v>0.62</v>
      </c>
      <c r="AC83" s="54">
        <f t="shared" si="21"/>
        <v>0</v>
      </c>
    </row>
    <row r="84" spans="1:29" ht="30" customHeight="1">
      <c r="A84" s="59">
        <v>75</v>
      </c>
      <c r="B84" s="50" t="s">
        <v>1147</v>
      </c>
      <c r="C84" s="53" t="str">
        <f>'03 § 남구'!C37</f>
        <v>남구</v>
      </c>
      <c r="D84" s="50">
        <f>'03 § 남구'!D37</f>
        <v>28</v>
      </c>
      <c r="E84" s="53" t="str">
        <f>'03 § 남구'!E37</f>
        <v>경원대로R</v>
      </c>
      <c r="F84" s="53" t="str">
        <f>'03 § 남구'!F37</f>
        <v>경원대로
654</v>
      </c>
      <c r="G84" s="53" t="str">
        <f>'03 § 남구'!G37</f>
        <v>주승로
180</v>
      </c>
      <c r="H84" s="50">
        <f>'03 § 남구'!H37</f>
        <v>0</v>
      </c>
      <c r="I84" s="53" t="str">
        <f>'03 § 남구'!I37</f>
        <v>겸용도로
(분리형)</v>
      </c>
      <c r="J84" s="54">
        <f>'03 § 남구'!J37</f>
        <v>0.45</v>
      </c>
      <c r="K84" s="54">
        <f>'03 § 남구'!K37</f>
        <v>0</v>
      </c>
      <c r="L84" s="54">
        <f>'03 § 남구'!L37</f>
        <v>0</v>
      </c>
      <c r="M84" s="54">
        <f>'03 § 남구'!M37</f>
        <v>0</v>
      </c>
      <c r="N84" s="54">
        <f>'03 § 남구'!N37</f>
        <v>1.5</v>
      </c>
      <c r="O84" s="54">
        <f>'03 § 남구'!O37</f>
        <v>1.2</v>
      </c>
      <c r="P84" s="54">
        <f>'03 § 남구'!P37</f>
        <v>1.2</v>
      </c>
      <c r="Q84" s="54">
        <f>'03 § 남구'!Q37</f>
        <v>0</v>
      </c>
      <c r="R84" s="54">
        <f>'03 § 남구'!R37</f>
        <v>0</v>
      </c>
      <c r="S84" s="50">
        <f>'03 § 남구'!S37</f>
        <v>2</v>
      </c>
      <c r="T84" s="50">
        <f>'03 § 남구'!T37</f>
        <v>0</v>
      </c>
      <c r="U84" s="53" t="str">
        <f>'03 § 남구'!U37</f>
        <v>중앙</v>
      </c>
      <c r="V84" s="53"/>
      <c r="W84" s="48">
        <f t="shared" si="22"/>
        <v>0.45</v>
      </c>
      <c r="X84" s="54">
        <f t="shared" si="17"/>
        <v>0</v>
      </c>
      <c r="Y84" s="54">
        <f t="shared" si="18"/>
        <v>0</v>
      </c>
      <c r="Z84" s="54">
        <f t="shared" si="19"/>
        <v>0</v>
      </c>
      <c r="AA84" s="49">
        <f t="shared" si="23"/>
        <v>0.45</v>
      </c>
      <c r="AB84" s="54">
        <f t="shared" si="20"/>
        <v>0.45</v>
      </c>
      <c r="AC84" s="54">
        <f t="shared" si="21"/>
        <v>0</v>
      </c>
    </row>
    <row r="85" spans="1:29" ht="30" customHeight="1">
      <c r="A85" s="59">
        <v>76</v>
      </c>
      <c r="B85" s="50" t="s">
        <v>1147</v>
      </c>
      <c r="C85" s="53" t="str">
        <f>'03 § 남구'!C38</f>
        <v>남구</v>
      </c>
      <c r="D85" s="50">
        <f>'03 § 남구'!D38</f>
        <v>29</v>
      </c>
      <c r="E85" s="53" t="str">
        <f>'03 § 남구'!E38</f>
        <v>경원대로1L</v>
      </c>
      <c r="F85" s="53" t="str">
        <f>'03 § 남구'!F38</f>
        <v>관교여자
중학교</v>
      </c>
      <c r="G85" s="53" t="str">
        <f>'03 § 남구'!G38</f>
        <v>승기사거리</v>
      </c>
      <c r="H85" s="50">
        <f>'03 § 남구'!H38</f>
        <v>0</v>
      </c>
      <c r="I85" s="53" t="str">
        <f>'03 § 남구'!I38</f>
        <v>겸용도로
(분리형)</v>
      </c>
      <c r="J85" s="54">
        <f>'03 § 남구'!J38</f>
        <v>0.52</v>
      </c>
      <c r="K85" s="54">
        <f>'03 § 남구'!K38</f>
        <v>0</v>
      </c>
      <c r="L85" s="54">
        <f>'03 § 남구'!L38</f>
        <v>0</v>
      </c>
      <c r="M85" s="54">
        <f>'03 § 남구'!M38</f>
        <v>0</v>
      </c>
      <c r="N85" s="54">
        <f>'03 § 남구'!N38</f>
        <v>1.5</v>
      </c>
      <c r="O85" s="54">
        <f>'03 § 남구'!O38</f>
        <v>0.6</v>
      </c>
      <c r="P85" s="54">
        <f>'03 § 남구'!P38</f>
        <v>0.6</v>
      </c>
      <c r="Q85" s="54">
        <f>'03 § 남구'!Q38</f>
        <v>0</v>
      </c>
      <c r="R85" s="54">
        <f>'03 § 남구'!R38</f>
        <v>0</v>
      </c>
      <c r="S85" s="50">
        <f>'03 § 남구'!S38</f>
        <v>2</v>
      </c>
      <c r="T85" s="50">
        <f>'03 § 남구'!T38</f>
        <v>0</v>
      </c>
      <c r="U85" s="53" t="str">
        <f>'03 § 남구'!U38</f>
        <v>중앙</v>
      </c>
      <c r="V85" s="53"/>
      <c r="W85" s="48">
        <f t="shared" si="22"/>
        <v>0.52</v>
      </c>
      <c r="X85" s="54">
        <f t="shared" si="17"/>
        <v>0</v>
      </c>
      <c r="Y85" s="54">
        <f t="shared" si="18"/>
        <v>0</v>
      </c>
      <c r="Z85" s="54">
        <f t="shared" si="19"/>
        <v>0</v>
      </c>
      <c r="AA85" s="49">
        <f t="shared" si="23"/>
        <v>0.52</v>
      </c>
      <c r="AB85" s="54">
        <f t="shared" si="20"/>
        <v>0.52</v>
      </c>
      <c r="AC85" s="54">
        <f t="shared" si="21"/>
        <v>0</v>
      </c>
    </row>
    <row r="86" spans="1:29" ht="30" customHeight="1">
      <c r="A86" s="59">
        <v>77</v>
      </c>
      <c r="B86" s="50" t="s">
        <v>1147</v>
      </c>
      <c r="C86" s="53" t="str">
        <f>'03 § 남구'!C39</f>
        <v>남구</v>
      </c>
      <c r="D86" s="50">
        <f>'03 § 남구'!D39</f>
        <v>30</v>
      </c>
      <c r="E86" s="53" t="str">
        <f>'03 § 남구'!E39</f>
        <v>경원대로2L</v>
      </c>
      <c r="F86" s="53" t="str">
        <f>'03 § 남구'!F39</f>
        <v>문학경기장
사거리</v>
      </c>
      <c r="G86" s="53" t="str">
        <f>'03 § 남구'!G39</f>
        <v>박태환
수영장</v>
      </c>
      <c r="H86" s="50" t="str">
        <f>'03 § 남구'!H39</f>
        <v>○</v>
      </c>
      <c r="I86" s="53" t="str">
        <f>'03 § 남구'!I39</f>
        <v>전용도로</v>
      </c>
      <c r="J86" s="54">
        <f>'03 § 남구'!J39</f>
        <v>0.54</v>
      </c>
      <c r="K86" s="54">
        <f>'03 § 남구'!K39</f>
        <v>1.5</v>
      </c>
      <c r="L86" s="54">
        <f>'03 § 남구'!L39</f>
        <v>0</v>
      </c>
      <c r="M86" s="54">
        <f>'03 § 남구'!M39</f>
        <v>0</v>
      </c>
      <c r="N86" s="54">
        <f>'03 § 남구'!N39</f>
        <v>0</v>
      </c>
      <c r="O86" s="54">
        <f>'03 § 남구'!O39</f>
        <v>0</v>
      </c>
      <c r="P86" s="54">
        <f>'03 § 남구'!P39</f>
        <v>0</v>
      </c>
      <c r="Q86" s="54">
        <f>'03 § 남구'!Q39</f>
        <v>0</v>
      </c>
      <c r="R86" s="54">
        <f>'03 § 남구'!R39</f>
        <v>0</v>
      </c>
      <c r="S86" s="50">
        <f>'03 § 남구'!S39</f>
        <v>0</v>
      </c>
      <c r="T86" s="50">
        <f>'03 § 남구'!T39</f>
        <v>0</v>
      </c>
      <c r="U86" s="53">
        <f>'03 § 남구'!U39</f>
        <v>0</v>
      </c>
      <c r="V86" s="53"/>
      <c r="W86" s="48">
        <f t="shared" si="22"/>
        <v>0.54</v>
      </c>
      <c r="X86" s="54">
        <f t="shared" si="17"/>
        <v>0.54</v>
      </c>
      <c r="Y86" s="54">
        <f t="shared" si="18"/>
        <v>0</v>
      </c>
      <c r="Z86" s="54">
        <f t="shared" si="19"/>
        <v>0</v>
      </c>
      <c r="AA86" s="49">
        <f t="shared" si="23"/>
        <v>0</v>
      </c>
      <c r="AB86" s="54">
        <f t="shared" si="20"/>
        <v>0</v>
      </c>
      <c r="AC86" s="54">
        <f t="shared" si="21"/>
        <v>0</v>
      </c>
    </row>
    <row r="87" spans="1:29" ht="30" customHeight="1">
      <c r="A87" s="59">
        <v>78</v>
      </c>
      <c r="B87" s="50" t="s">
        <v>1147</v>
      </c>
      <c r="C87" s="53" t="str">
        <f>'03 § 남구'!C40</f>
        <v>남구</v>
      </c>
      <c r="D87" s="50">
        <f>'03 § 남구'!D40</f>
        <v>31</v>
      </c>
      <c r="E87" s="53" t="str">
        <f>'03 § 남구'!E40</f>
        <v>예술로L</v>
      </c>
      <c r="F87" s="53" t="str">
        <f>'03 § 남구'!F40</f>
        <v>종합터미널입구</v>
      </c>
      <c r="G87" s="53" t="str">
        <f>'03 § 남구'!G40</f>
        <v>터미널
사거리</v>
      </c>
      <c r="H87" s="50" t="str">
        <f>'03 § 남구'!H40</f>
        <v>○</v>
      </c>
      <c r="I87" s="53" t="str">
        <f>'03 § 남구'!I40</f>
        <v>전용도로</v>
      </c>
      <c r="J87" s="54">
        <f>'03 § 남구'!J40</f>
        <v>0.5</v>
      </c>
      <c r="K87" s="54">
        <f>'03 § 남구'!K40</f>
        <v>1.5</v>
      </c>
      <c r="L87" s="54">
        <f>'03 § 남구'!L40</f>
        <v>0</v>
      </c>
      <c r="M87" s="54">
        <f>'03 § 남구'!M40</f>
        <v>0</v>
      </c>
      <c r="N87" s="54">
        <f>'03 § 남구'!N40</f>
        <v>0</v>
      </c>
      <c r="O87" s="54">
        <f>'03 § 남구'!O40</f>
        <v>0</v>
      </c>
      <c r="P87" s="54">
        <f>'03 § 남구'!P40</f>
        <v>0</v>
      </c>
      <c r="Q87" s="54">
        <f>'03 § 남구'!Q40</f>
        <v>0</v>
      </c>
      <c r="R87" s="54">
        <f>'03 § 남구'!R40</f>
        <v>0</v>
      </c>
      <c r="S87" s="50">
        <f>'03 § 남구'!S40</f>
        <v>0</v>
      </c>
      <c r="T87" s="50">
        <f>'03 § 남구'!T40</f>
        <v>0</v>
      </c>
      <c r="U87" s="53">
        <f>'03 § 남구'!U40</f>
        <v>0</v>
      </c>
      <c r="V87" s="53"/>
      <c r="W87" s="48">
        <f t="shared" si="22"/>
        <v>0.5</v>
      </c>
      <c r="X87" s="54">
        <f t="shared" si="17"/>
        <v>0.5</v>
      </c>
      <c r="Y87" s="54">
        <f t="shared" si="18"/>
        <v>0</v>
      </c>
      <c r="Z87" s="54">
        <f t="shared" si="19"/>
        <v>0</v>
      </c>
      <c r="AA87" s="49">
        <f t="shared" si="23"/>
        <v>0</v>
      </c>
      <c r="AB87" s="54">
        <f t="shared" si="20"/>
        <v>0</v>
      </c>
      <c r="AC87" s="54">
        <f t="shared" si="21"/>
        <v>0</v>
      </c>
    </row>
    <row r="88" spans="1:29" ht="30" customHeight="1">
      <c r="A88" s="59">
        <v>79</v>
      </c>
      <c r="B88" s="50" t="s">
        <v>1147</v>
      </c>
      <c r="C88" s="53" t="str">
        <f>'03 § 남구'!C41</f>
        <v>남구</v>
      </c>
      <c r="D88" s="50">
        <f>'03 § 남구'!D41</f>
        <v>32</v>
      </c>
      <c r="E88" s="53" t="str">
        <f>'03 § 남구'!E41</f>
        <v>수봉로R</v>
      </c>
      <c r="F88" s="53" t="str">
        <f>'03 § 남구'!F41</f>
        <v>수봉로
19-1</v>
      </c>
      <c r="G88" s="53" t="str">
        <f>'03 § 남구'!G41</f>
        <v>수봉로 7</v>
      </c>
      <c r="H88" s="50">
        <f>'03 § 남구'!H41</f>
        <v>0</v>
      </c>
      <c r="I88" s="53" t="str">
        <f>'03 § 남구'!I41</f>
        <v>겸용도로
(분리형)</v>
      </c>
      <c r="J88" s="54">
        <f>'03 § 남구'!J41</f>
        <v>0.16</v>
      </c>
      <c r="K88" s="54">
        <f>'03 § 남구'!K41</f>
        <v>0</v>
      </c>
      <c r="L88" s="54">
        <f>'03 § 남구'!L41</f>
        <v>0</v>
      </c>
      <c r="M88" s="54">
        <f>'03 § 남구'!M41</f>
        <v>0</v>
      </c>
      <c r="N88" s="54">
        <f>'03 § 남구'!N41</f>
        <v>1.5</v>
      </c>
      <c r="O88" s="54">
        <f>'03 § 남구'!O41</f>
        <v>1.2</v>
      </c>
      <c r="P88" s="54">
        <f>'03 § 남구'!P41</f>
        <v>1.2</v>
      </c>
      <c r="Q88" s="54">
        <f>'03 § 남구'!Q41</f>
        <v>0</v>
      </c>
      <c r="R88" s="54">
        <f>'03 § 남구'!R41</f>
        <v>0</v>
      </c>
      <c r="S88" s="50">
        <f>'03 § 남구'!S41</f>
        <v>5</v>
      </c>
      <c r="T88" s="50" t="str">
        <f>'03 § 남구'!T41</f>
        <v>○</v>
      </c>
      <c r="U88" s="53" t="str">
        <f>'03 § 남구'!U41</f>
        <v>도로측</v>
      </c>
      <c r="V88" s="53"/>
      <c r="W88" s="48">
        <f t="shared" si="22"/>
        <v>0.16</v>
      </c>
      <c r="X88" s="54">
        <f t="shared" si="17"/>
        <v>0</v>
      </c>
      <c r="Y88" s="54">
        <f t="shared" si="18"/>
        <v>0</v>
      </c>
      <c r="Z88" s="54">
        <f t="shared" si="19"/>
        <v>0</v>
      </c>
      <c r="AA88" s="49">
        <f t="shared" si="23"/>
        <v>0.16</v>
      </c>
      <c r="AB88" s="54">
        <f t="shared" si="20"/>
        <v>0.16</v>
      </c>
      <c r="AC88" s="54">
        <f t="shared" si="21"/>
        <v>0</v>
      </c>
    </row>
    <row r="89" spans="1:29" ht="30" customHeight="1">
      <c r="A89" s="59">
        <v>80</v>
      </c>
      <c r="B89" s="50" t="s">
        <v>1147</v>
      </c>
      <c r="C89" s="53" t="str">
        <f>'03 § 남구'!C42</f>
        <v>남구</v>
      </c>
      <c r="D89" s="50">
        <f>'03 § 남구'!D42</f>
        <v>33</v>
      </c>
      <c r="E89" s="53" t="str">
        <f>'03 § 남구'!E42</f>
        <v>석정로
49번길R</v>
      </c>
      <c r="F89" s="53" t="str">
        <f>'03 § 남구'!F42</f>
        <v>인천축구
전용경기장</v>
      </c>
      <c r="G89" s="53" t="str">
        <f>'03 § 남구'!G42</f>
        <v>인천축구
전용경기장</v>
      </c>
      <c r="H89" s="50" t="str">
        <f>'03 § 남구'!H42</f>
        <v>○</v>
      </c>
      <c r="I89" s="53" t="str">
        <f>'03 § 남구'!I42</f>
        <v>겸용도로
(분리형)</v>
      </c>
      <c r="J89" s="54">
        <f>'03 § 남구'!J42</f>
        <v>0.15</v>
      </c>
      <c r="K89" s="54">
        <f>'03 § 남구'!K42</f>
        <v>0</v>
      </c>
      <c r="L89" s="54">
        <f>'03 § 남구'!L42</f>
        <v>0</v>
      </c>
      <c r="M89" s="54">
        <f>'03 § 남구'!M42</f>
        <v>0</v>
      </c>
      <c r="N89" s="54">
        <f>'03 § 남구'!N42</f>
        <v>1.5</v>
      </c>
      <c r="O89" s="54">
        <f>'03 § 남구'!O42</f>
        <v>0.8</v>
      </c>
      <c r="P89" s="54">
        <f>'03 § 남구'!P42</f>
        <v>0.8</v>
      </c>
      <c r="Q89" s="54">
        <f>'03 § 남구'!Q42</f>
        <v>0</v>
      </c>
      <c r="R89" s="54">
        <f>'03 § 남구'!R42</f>
        <v>0</v>
      </c>
      <c r="S89" s="50">
        <f>'03 § 남구'!S42</f>
        <v>2</v>
      </c>
      <c r="T89" s="50">
        <f>'03 § 남구'!T42</f>
        <v>0</v>
      </c>
      <c r="U89" s="53" t="str">
        <f>'03 § 남구'!U42</f>
        <v>도로측</v>
      </c>
      <c r="V89" s="53"/>
      <c r="W89" s="48">
        <f t="shared" si="22"/>
        <v>0.15</v>
      </c>
      <c r="X89" s="54">
        <f t="shared" si="17"/>
        <v>0</v>
      </c>
      <c r="Y89" s="54">
        <f t="shared" si="18"/>
        <v>0</v>
      </c>
      <c r="Z89" s="54">
        <f t="shared" si="19"/>
        <v>0</v>
      </c>
      <c r="AA89" s="49">
        <f t="shared" si="23"/>
        <v>0.15</v>
      </c>
      <c r="AB89" s="54">
        <f t="shared" si="20"/>
        <v>0.15</v>
      </c>
      <c r="AC89" s="54">
        <f t="shared" si="21"/>
        <v>0</v>
      </c>
    </row>
    <row r="90" spans="1:29" ht="30" customHeight="1">
      <c r="A90" s="59">
        <v>81</v>
      </c>
      <c r="B90" s="50" t="s">
        <v>1147</v>
      </c>
      <c r="C90" s="53" t="str">
        <f>'03 § 남구'!C43</f>
        <v>남구</v>
      </c>
      <c r="D90" s="50">
        <f>'03 § 남구'!D43</f>
        <v>34</v>
      </c>
      <c r="E90" s="53" t="str">
        <f>'03 § 남구'!E43</f>
        <v>샛골로R</v>
      </c>
      <c r="F90" s="53" t="str">
        <f>'03 § 남구'!F43</f>
        <v>인천축구
전용경기장</v>
      </c>
      <c r="G90" s="53" t="str">
        <f>'03 § 남구'!G43</f>
        <v>인천축구
전용경기장</v>
      </c>
      <c r="H90" s="50" t="str">
        <f>'03 § 남구'!H43</f>
        <v>○</v>
      </c>
      <c r="I90" s="53" t="str">
        <f>'03 § 남구'!I43</f>
        <v>겸용도로
(분리형)</v>
      </c>
      <c r="J90" s="54">
        <f>'03 § 남구'!J43</f>
        <v>0.46</v>
      </c>
      <c r="K90" s="54">
        <f>'03 § 남구'!K43</f>
        <v>0</v>
      </c>
      <c r="L90" s="54">
        <f>'03 § 남구'!L43</f>
        <v>0</v>
      </c>
      <c r="M90" s="54">
        <f>'03 § 남구'!M43</f>
        <v>0</v>
      </c>
      <c r="N90" s="54">
        <f>'03 § 남구'!N43</f>
        <v>1.5</v>
      </c>
      <c r="O90" s="54">
        <f>'03 § 남구'!O43</f>
        <v>1.5</v>
      </c>
      <c r="P90" s="54">
        <f>'03 § 남구'!P43</f>
        <v>1.5</v>
      </c>
      <c r="Q90" s="54">
        <f>'03 § 남구'!Q43</f>
        <v>0</v>
      </c>
      <c r="R90" s="54">
        <f>'03 § 남구'!R43</f>
        <v>0</v>
      </c>
      <c r="S90" s="50">
        <f>'03 § 남구'!S43</f>
        <v>2</v>
      </c>
      <c r="T90" s="50">
        <f>'03 § 남구'!T43</f>
        <v>0</v>
      </c>
      <c r="U90" s="53" t="str">
        <f>'03 § 남구'!U43</f>
        <v>도로측</v>
      </c>
      <c r="V90" s="53"/>
      <c r="W90" s="48">
        <f t="shared" si="22"/>
        <v>0.46</v>
      </c>
      <c r="X90" s="54">
        <f t="shared" si="17"/>
        <v>0</v>
      </c>
      <c r="Y90" s="54">
        <f t="shared" si="18"/>
        <v>0</v>
      </c>
      <c r="Z90" s="54">
        <f t="shared" si="19"/>
        <v>0</v>
      </c>
      <c r="AA90" s="49">
        <f t="shared" si="23"/>
        <v>0.46</v>
      </c>
      <c r="AB90" s="54">
        <f t="shared" si="20"/>
        <v>0.46</v>
      </c>
      <c r="AC90" s="54">
        <f t="shared" si="21"/>
        <v>0</v>
      </c>
    </row>
    <row r="91" spans="1:29" ht="30" customHeight="1">
      <c r="A91" s="59">
        <v>82</v>
      </c>
      <c r="B91" s="50" t="s">
        <v>1147</v>
      </c>
      <c r="C91" s="53" t="str">
        <f>'03 § 남구'!C44</f>
        <v>남구</v>
      </c>
      <c r="D91" s="50">
        <f>'03 § 남구'!D44</f>
        <v>35</v>
      </c>
      <c r="E91" s="53" t="str">
        <f>'03 § 남구'!E44</f>
        <v>독배로R</v>
      </c>
      <c r="F91" s="53" t="str">
        <f>'03 § 남구'!F44</f>
        <v>경인북길 1</v>
      </c>
      <c r="G91" s="53" t="str">
        <f>'03 § 남구'!G44</f>
        <v>용현
사거리</v>
      </c>
      <c r="H91" s="50">
        <f>'03 § 남구'!H44</f>
        <v>0</v>
      </c>
      <c r="I91" s="53" t="str">
        <f>'03 § 남구'!I44</f>
        <v>겸용도로
(분리형)</v>
      </c>
      <c r="J91" s="54">
        <f>'03 § 남구'!J44</f>
        <v>0.45</v>
      </c>
      <c r="K91" s="54">
        <f>'03 § 남구'!K44</f>
        <v>0</v>
      </c>
      <c r="L91" s="54">
        <f>'03 § 남구'!L44</f>
        <v>0</v>
      </c>
      <c r="M91" s="54">
        <f>'03 § 남구'!M44</f>
        <v>0</v>
      </c>
      <c r="N91" s="54">
        <f>'03 § 남구'!N44</f>
        <v>1.5</v>
      </c>
      <c r="O91" s="54">
        <f>'03 § 남구'!O44</f>
        <v>1.2</v>
      </c>
      <c r="P91" s="54">
        <f>'03 § 남구'!P44</f>
        <v>1.2</v>
      </c>
      <c r="Q91" s="54">
        <f>'03 § 남구'!Q44</f>
        <v>0</v>
      </c>
      <c r="R91" s="54">
        <f>'03 § 남구'!R44</f>
        <v>0</v>
      </c>
      <c r="S91" s="50">
        <f>'03 § 남구'!S44</f>
        <v>3</v>
      </c>
      <c r="T91" s="50">
        <f>'03 § 남구'!T44</f>
        <v>0</v>
      </c>
      <c r="U91" s="53" t="str">
        <f>'03 § 남구'!U44</f>
        <v>도로측</v>
      </c>
      <c r="V91" s="53"/>
      <c r="W91" s="48">
        <f t="shared" si="22"/>
        <v>0.45</v>
      </c>
      <c r="X91" s="54">
        <f t="shared" si="17"/>
        <v>0</v>
      </c>
      <c r="Y91" s="54">
        <f t="shared" si="18"/>
        <v>0</v>
      </c>
      <c r="Z91" s="54">
        <f t="shared" si="19"/>
        <v>0</v>
      </c>
      <c r="AA91" s="49">
        <f t="shared" si="23"/>
        <v>0.45</v>
      </c>
      <c r="AB91" s="54">
        <f t="shared" si="20"/>
        <v>0.45</v>
      </c>
      <c r="AC91" s="54">
        <f t="shared" si="21"/>
        <v>0</v>
      </c>
    </row>
    <row r="92" spans="1:29" ht="30" customHeight="1">
      <c r="A92" s="59">
        <v>83</v>
      </c>
      <c r="B92" s="50" t="s">
        <v>1147</v>
      </c>
      <c r="C92" s="53" t="str">
        <f>'03 § 남구'!C45</f>
        <v>남구</v>
      </c>
      <c r="D92" s="50">
        <f>'03 § 남구'!D45</f>
        <v>36</v>
      </c>
      <c r="E92" s="53" t="str">
        <f>'03 § 남구'!E45</f>
        <v>매소홀로
309번길 R</v>
      </c>
      <c r="F92" s="53" t="str">
        <f>'03 § 남구'!F45</f>
        <v>엑슬루타워
103동</v>
      </c>
      <c r="G92" s="53" t="str">
        <f>'03 § 남구'!G45</f>
        <v>엑슬루타워
101동</v>
      </c>
      <c r="H92" s="50">
        <f>'03 § 남구'!H45</f>
        <v>0</v>
      </c>
      <c r="I92" s="53" t="str">
        <f>'03 § 남구'!I45</f>
        <v>겸용도로
(분리형)</v>
      </c>
      <c r="J92" s="54">
        <f>'03 § 남구'!J45</f>
        <v>0.24</v>
      </c>
      <c r="K92" s="54">
        <f>'03 § 남구'!K45</f>
        <v>0</v>
      </c>
      <c r="L92" s="54">
        <f>'03 § 남구'!L45</f>
        <v>0</v>
      </c>
      <c r="M92" s="54">
        <f>'03 § 남구'!M45</f>
        <v>0</v>
      </c>
      <c r="N92" s="54">
        <f>'03 § 남구'!N45</f>
        <v>1</v>
      </c>
      <c r="O92" s="54">
        <f>'03 § 남구'!O45</f>
        <v>2</v>
      </c>
      <c r="P92" s="54">
        <f>'03 § 남구'!P45</f>
        <v>1.5</v>
      </c>
      <c r="Q92" s="54">
        <f>'03 § 남구'!Q45</f>
        <v>0</v>
      </c>
      <c r="R92" s="54">
        <f>'03 § 남구'!R45</f>
        <v>0</v>
      </c>
      <c r="S92" s="50">
        <f>'03 § 남구'!S45</f>
        <v>2</v>
      </c>
      <c r="T92" s="50" t="str">
        <f>'03 § 남구'!T45</f>
        <v>○</v>
      </c>
      <c r="U92" s="53" t="str">
        <f>'03 § 남구'!U45</f>
        <v>도로측</v>
      </c>
      <c r="V92" s="53"/>
      <c r="W92" s="48">
        <f t="shared" si="22"/>
        <v>0.24</v>
      </c>
      <c r="X92" s="54">
        <f t="shared" si="17"/>
        <v>0</v>
      </c>
      <c r="Y92" s="54">
        <f t="shared" si="18"/>
        <v>0</v>
      </c>
      <c r="Z92" s="54">
        <f t="shared" si="19"/>
        <v>0</v>
      </c>
      <c r="AA92" s="49">
        <f t="shared" si="23"/>
        <v>0.24</v>
      </c>
      <c r="AB92" s="54">
        <f t="shared" si="20"/>
        <v>0.24</v>
      </c>
      <c r="AC92" s="54">
        <f t="shared" si="21"/>
        <v>0</v>
      </c>
    </row>
    <row r="93" spans="1:29" ht="30" customHeight="1">
      <c r="A93" s="59">
        <v>84</v>
      </c>
      <c r="B93" s="50" t="s">
        <v>1147</v>
      </c>
      <c r="C93" s="53" t="str">
        <f>'03 § 남구'!C46</f>
        <v>남구</v>
      </c>
      <c r="D93" s="50">
        <f>'03 § 남구'!D46</f>
        <v>37</v>
      </c>
      <c r="E93" s="53" t="str">
        <f>'03 § 남구'!E46</f>
        <v>아암로R</v>
      </c>
      <c r="F93" s="53" t="str">
        <f>'03 § 남구'!F46</f>
        <v>경인방송</v>
      </c>
      <c r="G93" s="53" t="str">
        <f>'03 § 남구'!G46</f>
        <v>제2경인
시점</v>
      </c>
      <c r="H93" s="50">
        <f>'03 § 남구'!H46</f>
        <v>0</v>
      </c>
      <c r="I93" s="53" t="str">
        <f>'03 § 남구'!I46</f>
        <v>겸용도로
(분리형)</v>
      </c>
      <c r="J93" s="54">
        <f>'03 § 남구'!J46</f>
        <v>0.96</v>
      </c>
      <c r="K93" s="54">
        <f>'03 § 남구'!K46</f>
        <v>0</v>
      </c>
      <c r="L93" s="54">
        <f>'03 § 남구'!L46</f>
        <v>0</v>
      </c>
      <c r="M93" s="54">
        <f>'03 § 남구'!M46</f>
        <v>0</v>
      </c>
      <c r="N93" s="54">
        <f>'03 § 남구'!N46</f>
        <v>1.5</v>
      </c>
      <c r="O93" s="54">
        <f>'03 § 남구'!O46</f>
        <v>0.6</v>
      </c>
      <c r="P93" s="54">
        <f>'03 § 남구'!P46</f>
        <v>0.6</v>
      </c>
      <c r="Q93" s="54">
        <f>'03 § 남구'!Q46</f>
        <v>0</v>
      </c>
      <c r="R93" s="54">
        <f>'03 § 남구'!R46</f>
        <v>0</v>
      </c>
      <c r="S93" s="50">
        <f>'03 § 남구'!S46</f>
        <v>1</v>
      </c>
      <c r="T93" s="50">
        <f>'03 § 남구'!T46</f>
        <v>0</v>
      </c>
      <c r="U93" s="53" t="str">
        <f>'03 § 남구'!U46</f>
        <v>중앙</v>
      </c>
      <c r="V93" s="53"/>
      <c r="W93" s="48">
        <f t="shared" si="22"/>
        <v>0.96</v>
      </c>
      <c r="X93" s="54">
        <f t="shared" si="17"/>
        <v>0</v>
      </c>
      <c r="Y93" s="54">
        <f t="shared" si="18"/>
        <v>0</v>
      </c>
      <c r="Z93" s="54">
        <f t="shared" si="19"/>
        <v>0</v>
      </c>
      <c r="AA93" s="49">
        <f t="shared" si="23"/>
        <v>0.96</v>
      </c>
      <c r="AB93" s="54">
        <f t="shared" si="20"/>
        <v>0.96</v>
      </c>
      <c r="AC93" s="54">
        <f t="shared" si="21"/>
        <v>0</v>
      </c>
    </row>
    <row r="94" spans="1:29" ht="30" customHeight="1">
      <c r="A94" s="59">
        <v>85</v>
      </c>
      <c r="B94" s="50" t="s">
        <v>1147</v>
      </c>
      <c r="C94" s="53" t="str">
        <f>'03 § 남구'!C47</f>
        <v>남구</v>
      </c>
      <c r="D94" s="50">
        <f>'03 § 남구'!D47</f>
        <v>38</v>
      </c>
      <c r="E94" s="53" t="str">
        <f>'03 § 남구'!E47</f>
        <v>매소홀로
290번길 R</v>
      </c>
      <c r="F94" s="53" t="str">
        <f>'03 § 남구'!F47</f>
        <v>두산위브
아파트</v>
      </c>
      <c r="G94" s="53" t="str">
        <f>'03 § 남구'!G47</f>
        <v>두산위브
아파트</v>
      </c>
      <c r="H94" s="50" t="str">
        <f>'03 § 남구'!H47</f>
        <v>○</v>
      </c>
      <c r="I94" s="53" t="str">
        <f>'03 § 남구'!I47</f>
        <v>전용도로</v>
      </c>
      <c r="J94" s="54">
        <f>'03 § 남구'!J47</f>
        <v>0.2</v>
      </c>
      <c r="K94" s="54">
        <f>'03 § 남구'!K47</f>
        <v>1.5</v>
      </c>
      <c r="L94" s="54">
        <f>'03 § 남구'!L47</f>
        <v>0</v>
      </c>
      <c r="M94" s="54">
        <f>'03 § 남구'!M47</f>
        <v>0</v>
      </c>
      <c r="N94" s="54">
        <f>'03 § 남구'!N47</f>
        <v>0</v>
      </c>
      <c r="O94" s="54">
        <f>'03 § 남구'!O47</f>
        <v>0</v>
      </c>
      <c r="P94" s="54">
        <f>'03 § 남구'!P47</f>
        <v>0</v>
      </c>
      <c r="Q94" s="54">
        <f>'03 § 남구'!Q47</f>
        <v>0</v>
      </c>
      <c r="R94" s="54">
        <f>'03 § 남구'!R47</f>
        <v>0</v>
      </c>
      <c r="S94" s="50">
        <f>'03 § 남구'!S47</f>
        <v>0</v>
      </c>
      <c r="T94" s="50">
        <f>'03 § 남구'!T47</f>
        <v>0</v>
      </c>
      <c r="U94" s="53">
        <f>'03 § 남구'!U47</f>
        <v>0</v>
      </c>
      <c r="V94" s="53"/>
      <c r="W94" s="48">
        <f t="shared" si="22"/>
        <v>0.2</v>
      </c>
      <c r="X94" s="54">
        <f t="shared" si="17"/>
        <v>0.2</v>
      </c>
      <c r="Y94" s="54">
        <f t="shared" si="18"/>
        <v>0</v>
      </c>
      <c r="Z94" s="54">
        <f t="shared" si="19"/>
        <v>0</v>
      </c>
      <c r="AA94" s="49">
        <f t="shared" si="23"/>
        <v>0</v>
      </c>
      <c r="AB94" s="54">
        <f t="shared" si="20"/>
        <v>0</v>
      </c>
      <c r="AC94" s="54">
        <f t="shared" si="21"/>
        <v>0</v>
      </c>
    </row>
    <row r="95" spans="1:29" ht="30" customHeight="1">
      <c r="A95" s="59">
        <v>86</v>
      </c>
      <c r="B95" s="50" t="s">
        <v>1147</v>
      </c>
      <c r="C95" s="53" t="str">
        <f>'03 § 남구'!C48</f>
        <v>남구</v>
      </c>
      <c r="D95" s="50">
        <f>'03 § 남구'!D48</f>
        <v>39</v>
      </c>
      <c r="E95" s="53" t="str">
        <f>'03 § 남구'!E48</f>
        <v>매소홀로
290번길 L</v>
      </c>
      <c r="F95" s="53" t="str">
        <f>'03 § 남구'!F48</f>
        <v>남부경찰서</v>
      </c>
      <c r="G95" s="53" t="str">
        <f>'03 § 남구'!G48</f>
        <v>매소홀로
290번길 8</v>
      </c>
      <c r="H95" s="50" t="str">
        <f>'03 § 남구'!H48</f>
        <v>○</v>
      </c>
      <c r="I95" s="53" t="str">
        <f>'03 § 남구'!I48</f>
        <v>전용도로</v>
      </c>
      <c r="J95" s="54">
        <f>'03 § 남구'!J48</f>
        <v>0.2</v>
      </c>
      <c r="K95" s="54">
        <f>'03 § 남구'!K48</f>
        <v>1.5</v>
      </c>
      <c r="L95" s="54">
        <f>'03 § 남구'!L48</f>
        <v>0</v>
      </c>
      <c r="M95" s="54">
        <f>'03 § 남구'!M48</f>
        <v>0</v>
      </c>
      <c r="N95" s="54">
        <f>'03 § 남구'!N48</f>
        <v>0</v>
      </c>
      <c r="O95" s="54">
        <f>'03 § 남구'!O48</f>
        <v>0</v>
      </c>
      <c r="P95" s="54">
        <f>'03 § 남구'!P48</f>
        <v>0</v>
      </c>
      <c r="Q95" s="54">
        <f>'03 § 남구'!Q48</f>
        <v>0</v>
      </c>
      <c r="R95" s="54">
        <f>'03 § 남구'!R48</f>
        <v>0</v>
      </c>
      <c r="S95" s="50">
        <f>'03 § 남구'!S48</f>
        <v>0</v>
      </c>
      <c r="T95" s="50">
        <f>'03 § 남구'!T48</f>
        <v>0</v>
      </c>
      <c r="U95" s="53">
        <f>'03 § 남구'!U48</f>
        <v>0</v>
      </c>
      <c r="V95" s="53"/>
      <c r="W95" s="48">
        <f t="shared" si="22"/>
        <v>0.2</v>
      </c>
      <c r="X95" s="54">
        <f t="shared" si="17"/>
        <v>0.2</v>
      </c>
      <c r="Y95" s="54">
        <f t="shared" si="18"/>
        <v>0</v>
      </c>
      <c r="Z95" s="54">
        <f t="shared" si="19"/>
        <v>0</v>
      </c>
      <c r="AA95" s="49">
        <f t="shared" si="23"/>
        <v>0</v>
      </c>
      <c r="AB95" s="54">
        <f t="shared" si="20"/>
        <v>0</v>
      </c>
      <c r="AC95" s="54">
        <f t="shared" si="21"/>
        <v>0</v>
      </c>
    </row>
    <row r="96" spans="1:29" ht="30" customHeight="1">
      <c r="A96" s="59">
        <v>87</v>
      </c>
      <c r="B96" s="50" t="s">
        <v>1147</v>
      </c>
      <c r="C96" s="53" t="str">
        <f>'03 § 남구'!C49</f>
        <v>남구</v>
      </c>
      <c r="D96" s="50">
        <f>'03 § 남구'!D49</f>
        <v>40</v>
      </c>
      <c r="E96" s="53" t="str">
        <f>'03 § 남구'!E49</f>
        <v>숙골로L</v>
      </c>
      <c r="F96" s="53" t="str">
        <f>'03 § 남구'!F49</f>
        <v>인천대
삼거리</v>
      </c>
      <c r="G96" s="53" t="str">
        <f>'03 § 남구'!G49</f>
        <v>도화동
37-20</v>
      </c>
      <c r="H96" s="50">
        <f>'03 § 남구'!H49</f>
        <v>0</v>
      </c>
      <c r="I96" s="53" t="str">
        <f>'03 § 남구'!I49</f>
        <v>겸용도로
(분리형)</v>
      </c>
      <c r="J96" s="54">
        <f>'03 § 남구'!J49</f>
        <v>0.65</v>
      </c>
      <c r="K96" s="54">
        <f>'03 § 남구'!K49</f>
        <v>0</v>
      </c>
      <c r="L96" s="54">
        <f>'03 § 남구'!L49</f>
        <v>0</v>
      </c>
      <c r="M96" s="54">
        <f>'03 § 남구'!M49</f>
        <v>0</v>
      </c>
      <c r="N96" s="54">
        <f>'03 § 남구'!N49</f>
        <v>1.5</v>
      </c>
      <c r="O96" s="54">
        <f>'03 § 남구'!O49</f>
        <v>1.2</v>
      </c>
      <c r="P96" s="54">
        <f>'03 § 남구'!P49</f>
        <v>1.2</v>
      </c>
      <c r="Q96" s="54">
        <f>'03 § 남구'!Q49</f>
        <v>0</v>
      </c>
      <c r="R96" s="54">
        <f>'03 § 남구'!R49</f>
        <v>0</v>
      </c>
      <c r="S96" s="50">
        <f>'03 § 남구'!S49</f>
        <v>1</v>
      </c>
      <c r="T96" s="50" t="str">
        <f>'03 § 남구'!T49</f>
        <v>○</v>
      </c>
      <c r="U96" s="53" t="str">
        <f>'03 § 남구'!U49</f>
        <v>중앙</v>
      </c>
      <c r="V96" s="53"/>
      <c r="W96" s="48">
        <f t="shared" si="22"/>
        <v>0.65</v>
      </c>
      <c r="X96" s="54">
        <f t="shared" si="17"/>
        <v>0</v>
      </c>
      <c r="Y96" s="54">
        <f t="shared" si="18"/>
        <v>0</v>
      </c>
      <c r="Z96" s="54">
        <f t="shared" si="19"/>
        <v>0</v>
      </c>
      <c r="AA96" s="49">
        <f t="shared" si="23"/>
        <v>0.65</v>
      </c>
      <c r="AB96" s="54">
        <f t="shared" si="20"/>
        <v>0.65</v>
      </c>
      <c r="AC96" s="54">
        <f t="shared" si="21"/>
        <v>0</v>
      </c>
    </row>
    <row r="97" spans="1:29" ht="30" customHeight="1">
      <c r="A97" s="110">
        <v>88</v>
      </c>
      <c r="B97" s="101" t="s">
        <v>1147</v>
      </c>
      <c r="C97" s="103" t="str">
        <f>'04 § 연수구'!C9</f>
        <v>연수구</v>
      </c>
      <c r="D97" s="101" t="str">
        <f>'04 § 연수구'!D9</f>
        <v>42개 노선</v>
      </c>
      <c r="E97" s="103"/>
      <c r="F97" s="103"/>
      <c r="G97" s="103"/>
      <c r="H97" s="101">
        <f>'04 § 연수구'!H9</f>
        <v>42</v>
      </c>
      <c r="I97" s="103"/>
      <c r="J97" s="101">
        <f>'04 § 연수구'!J9</f>
        <v>52.22</v>
      </c>
      <c r="K97" s="101">
        <f>'04 § 연수구'!K9</f>
        <v>21</v>
      </c>
      <c r="L97" s="101">
        <f>'04 § 연수구'!L9</f>
        <v>0</v>
      </c>
      <c r="M97" s="101">
        <f>'04 § 연수구'!M9</f>
        <v>0</v>
      </c>
      <c r="N97" s="101">
        <f>'04 § 연수구'!N9</f>
        <v>19</v>
      </c>
      <c r="O97" s="101"/>
      <c r="P97" s="101"/>
      <c r="Q97" s="101">
        <f>'04 § 연수구'!Q9</f>
        <v>2</v>
      </c>
      <c r="R97" s="101"/>
      <c r="S97" s="101"/>
      <c r="T97" s="101">
        <f>'04 § 연수구'!T9</f>
        <v>16</v>
      </c>
      <c r="U97" s="103"/>
      <c r="V97" s="103"/>
      <c r="W97" s="102">
        <f>SUM(W98:W139)</f>
        <v>52.22</v>
      </c>
      <c r="X97" s="102">
        <f t="shared" ref="X97:AC97" si="24">SUM(X98:X139)</f>
        <v>26.669999999999998</v>
      </c>
      <c r="Y97" s="102">
        <f t="shared" si="24"/>
        <v>0</v>
      </c>
      <c r="Z97" s="102">
        <f t="shared" si="24"/>
        <v>0</v>
      </c>
      <c r="AA97" s="102">
        <f t="shared" si="24"/>
        <v>25.55</v>
      </c>
      <c r="AB97" s="102">
        <f t="shared" si="24"/>
        <v>23.77</v>
      </c>
      <c r="AC97" s="102">
        <f t="shared" si="24"/>
        <v>1.7799999999999998</v>
      </c>
    </row>
    <row r="98" spans="1:29" ht="30" customHeight="1">
      <c r="A98" s="59">
        <v>89</v>
      </c>
      <c r="B98" s="50" t="s">
        <v>1147</v>
      </c>
      <c r="C98" s="53" t="str">
        <f>'04 § 연수구'!C10</f>
        <v>연수구</v>
      </c>
      <c r="D98" s="50">
        <f>'04 § 연수구'!D10</f>
        <v>1</v>
      </c>
      <c r="E98" s="53" t="str">
        <f>'04 § 연수구'!E10</f>
        <v>비류대로1R</v>
      </c>
      <c r="F98" s="53" t="str">
        <f>'04 § 연수구'!F10</f>
        <v>송학둥지@</v>
      </c>
      <c r="G98" s="53" t="str">
        <f>'04 § 연수구'!G10</f>
        <v>청학사거리</v>
      </c>
      <c r="H98" s="50" t="str">
        <f>'04 § 연수구'!H10</f>
        <v>○</v>
      </c>
      <c r="I98" s="53" t="str">
        <f>'04 § 연수구'!I10</f>
        <v>겸용도로
(분리형)</v>
      </c>
      <c r="J98" s="54">
        <f>'04 § 연수구'!J10</f>
        <v>1.8</v>
      </c>
      <c r="K98" s="54">
        <f>'04 § 연수구'!K10</f>
        <v>0</v>
      </c>
      <c r="L98" s="54">
        <f>'04 § 연수구'!L10</f>
        <v>0</v>
      </c>
      <c r="M98" s="54">
        <f>'04 § 연수구'!M10</f>
        <v>0</v>
      </c>
      <c r="N98" s="54">
        <f>'04 § 연수구'!N10</f>
        <v>1.8</v>
      </c>
      <c r="O98" s="54">
        <f>'04 § 연수구'!O10</f>
        <v>4</v>
      </c>
      <c r="P98" s="54">
        <f>'04 § 연수구'!P10</f>
        <v>4.3</v>
      </c>
      <c r="Q98" s="54">
        <f>'04 § 연수구'!Q10</f>
        <v>0</v>
      </c>
      <c r="R98" s="54">
        <f>'04 § 연수구'!R10</f>
        <v>0</v>
      </c>
      <c r="S98" s="50">
        <f>'04 § 연수구'!S10</f>
        <v>4</v>
      </c>
      <c r="T98" s="50" t="str">
        <f>'04 § 연수구'!T10</f>
        <v>○</v>
      </c>
      <c r="U98" s="53" t="str">
        <f>'04 § 연수구'!U10</f>
        <v>도로측</v>
      </c>
      <c r="V98" s="53"/>
      <c r="W98" s="48">
        <f t="shared" si="22"/>
        <v>1.8</v>
      </c>
      <c r="X98" s="54">
        <f t="shared" ref="X98:X139" si="25">SUMIF(I98,$X$6,J98)</f>
        <v>0</v>
      </c>
      <c r="Y98" s="54">
        <f t="shared" ref="Y98:Y139" si="26">SUMIF(I98,$Y$6,J98)</f>
        <v>0</v>
      </c>
      <c r="Z98" s="54">
        <f t="shared" ref="Z98:Z139" si="27">SUMIF(I98,$Z$6,J98)</f>
        <v>0</v>
      </c>
      <c r="AA98" s="49">
        <f t="shared" si="23"/>
        <v>1.8</v>
      </c>
      <c r="AB98" s="54">
        <f t="shared" ref="AB98:AB139" si="28">SUMIF(I98,$AB$7,J98)</f>
        <v>1.8</v>
      </c>
      <c r="AC98" s="54">
        <f t="shared" ref="AC98:AC139" si="29">SUMIF(I98,$AC$7,J98)</f>
        <v>0</v>
      </c>
    </row>
    <row r="99" spans="1:29" ht="30" customHeight="1">
      <c r="A99" s="59">
        <v>90</v>
      </c>
      <c r="B99" s="50" t="s">
        <v>1147</v>
      </c>
      <c r="C99" s="53" t="str">
        <f>'04 § 연수구'!C11</f>
        <v>연수구</v>
      </c>
      <c r="D99" s="50">
        <f>'04 § 연수구'!D11</f>
        <v>2</v>
      </c>
      <c r="E99" s="53" t="str">
        <f>'04 § 연수구'!E11</f>
        <v>비류대로1L</v>
      </c>
      <c r="F99" s="53" t="str">
        <f>'04 § 연수구'!F11</f>
        <v>청학사거리</v>
      </c>
      <c r="G99" s="53" t="str">
        <f>'04 § 연수구'!G11</f>
        <v>청학@ 맞은편</v>
      </c>
      <c r="H99" s="50" t="str">
        <f>'04 § 연수구'!H11</f>
        <v>○</v>
      </c>
      <c r="I99" s="53" t="str">
        <f>'04 § 연수구'!I11</f>
        <v>겸용도로
(분리형)</v>
      </c>
      <c r="J99" s="54">
        <f>'04 § 연수구'!J11</f>
        <v>0.36</v>
      </c>
      <c r="K99" s="54">
        <f>'04 § 연수구'!K11</f>
        <v>0</v>
      </c>
      <c r="L99" s="54">
        <f>'04 § 연수구'!L11</f>
        <v>0</v>
      </c>
      <c r="M99" s="54">
        <f>'04 § 연수구'!M11</f>
        <v>0</v>
      </c>
      <c r="N99" s="54">
        <f>'04 § 연수구'!N11</f>
        <v>1.8</v>
      </c>
      <c r="O99" s="54">
        <f>'04 § 연수구'!O11</f>
        <v>4</v>
      </c>
      <c r="P99" s="54">
        <f>'04 § 연수구'!P11</f>
        <v>4.3</v>
      </c>
      <c r="Q99" s="54">
        <f>'04 § 연수구'!Q11</f>
        <v>0</v>
      </c>
      <c r="R99" s="54">
        <f>'04 § 연수구'!R11</f>
        <v>0</v>
      </c>
      <c r="S99" s="50">
        <f>'04 § 연수구'!S11</f>
        <v>4</v>
      </c>
      <c r="T99" s="50" t="str">
        <f>'04 § 연수구'!T11</f>
        <v>○</v>
      </c>
      <c r="U99" s="53" t="str">
        <f>'04 § 연수구'!U11</f>
        <v>도로측</v>
      </c>
      <c r="V99" s="53"/>
      <c r="W99" s="48">
        <f t="shared" si="22"/>
        <v>0.36</v>
      </c>
      <c r="X99" s="54">
        <f t="shared" si="25"/>
        <v>0</v>
      </c>
      <c r="Y99" s="54">
        <f t="shared" si="26"/>
        <v>0</v>
      </c>
      <c r="Z99" s="54">
        <f t="shared" si="27"/>
        <v>0</v>
      </c>
      <c r="AA99" s="49">
        <f t="shared" si="23"/>
        <v>0.36</v>
      </c>
      <c r="AB99" s="54">
        <f t="shared" si="28"/>
        <v>0.36</v>
      </c>
      <c r="AC99" s="54">
        <f t="shared" si="29"/>
        <v>0</v>
      </c>
    </row>
    <row r="100" spans="1:29" ht="30" customHeight="1">
      <c r="A100" s="59">
        <v>91</v>
      </c>
      <c r="B100" s="50" t="s">
        <v>1147</v>
      </c>
      <c r="C100" s="53" t="str">
        <f>'04 § 연수구'!C12</f>
        <v>연수구</v>
      </c>
      <c r="D100" s="50">
        <f>'04 § 연수구'!D12</f>
        <v>3</v>
      </c>
      <c r="E100" s="53" t="str">
        <f>'04 § 연수구'!E12</f>
        <v>비류대로2R</v>
      </c>
      <c r="F100" s="53" t="str">
        <f>'04 § 연수구'!F12</f>
        <v>청학사거리</v>
      </c>
      <c r="G100" s="53" t="str">
        <f>'04 § 연수구'!G12</f>
        <v>수리봉사거리</v>
      </c>
      <c r="H100" s="50" t="str">
        <f>'04 § 연수구'!H12</f>
        <v>○</v>
      </c>
      <c r="I100" s="53" t="str">
        <f>'04 § 연수구'!I12</f>
        <v>전용도로</v>
      </c>
      <c r="J100" s="54">
        <f>'04 § 연수구'!J12</f>
        <v>1.1000000000000001</v>
      </c>
      <c r="K100" s="54">
        <f>'04 § 연수구'!K12</f>
        <v>1.8</v>
      </c>
      <c r="L100" s="54">
        <f>'04 § 연수구'!L12</f>
        <v>0</v>
      </c>
      <c r="M100" s="54">
        <f>'04 § 연수구'!M12</f>
        <v>0</v>
      </c>
      <c r="N100" s="54">
        <f>'04 § 연수구'!N12</f>
        <v>0</v>
      </c>
      <c r="O100" s="54">
        <f>'04 § 연수구'!O12</f>
        <v>0</v>
      </c>
      <c r="P100" s="54">
        <f>'04 § 연수구'!P12</f>
        <v>0</v>
      </c>
      <c r="Q100" s="54">
        <f>'04 § 연수구'!Q12</f>
        <v>0</v>
      </c>
      <c r="R100" s="54">
        <f>'04 § 연수구'!R12</f>
        <v>0</v>
      </c>
      <c r="S100" s="50">
        <f>'04 § 연수구'!S12</f>
        <v>0</v>
      </c>
      <c r="T100" s="50">
        <f>'04 § 연수구'!T12</f>
        <v>0</v>
      </c>
      <c r="U100" s="53">
        <f>'04 § 연수구'!U12</f>
        <v>0</v>
      </c>
      <c r="V100" s="53"/>
      <c r="W100" s="48">
        <f t="shared" si="22"/>
        <v>1.1000000000000001</v>
      </c>
      <c r="X100" s="54">
        <f t="shared" si="25"/>
        <v>1.1000000000000001</v>
      </c>
      <c r="Y100" s="54">
        <f t="shared" si="26"/>
        <v>0</v>
      </c>
      <c r="Z100" s="54">
        <f t="shared" si="27"/>
        <v>0</v>
      </c>
      <c r="AA100" s="49">
        <f t="shared" si="23"/>
        <v>0</v>
      </c>
      <c r="AB100" s="54">
        <f t="shared" si="28"/>
        <v>0</v>
      </c>
      <c r="AC100" s="54">
        <f t="shared" si="29"/>
        <v>0</v>
      </c>
    </row>
    <row r="101" spans="1:29" ht="30" customHeight="1">
      <c r="A101" s="59">
        <v>92</v>
      </c>
      <c r="B101" s="50" t="s">
        <v>1147</v>
      </c>
      <c r="C101" s="53" t="str">
        <f>'04 § 연수구'!C13</f>
        <v>연수구</v>
      </c>
      <c r="D101" s="50">
        <f>'04 § 연수구'!D13</f>
        <v>4</v>
      </c>
      <c r="E101" s="53" t="str">
        <f>'04 § 연수구'!E13</f>
        <v>비류대로3R</v>
      </c>
      <c r="F101" s="53" t="str">
        <f>'04 § 연수구'!F13</f>
        <v>인천여자고등학교</v>
      </c>
      <c r="G101" s="53" t="str">
        <f>'04 § 연수구'!G13</f>
        <v>선학초교</v>
      </c>
      <c r="H101" s="50" t="str">
        <f>'04 § 연수구'!H13</f>
        <v>○</v>
      </c>
      <c r="I101" s="53" t="str">
        <f>'04 § 연수구'!I13</f>
        <v>전용도로</v>
      </c>
      <c r="J101" s="54">
        <f>'04 § 연수구'!J13</f>
        <v>0.89</v>
      </c>
      <c r="K101" s="54">
        <f>'04 § 연수구'!K13</f>
        <v>1.8</v>
      </c>
      <c r="L101" s="54">
        <f>'04 § 연수구'!L13</f>
        <v>0</v>
      </c>
      <c r="M101" s="54">
        <f>'04 § 연수구'!M13</f>
        <v>0</v>
      </c>
      <c r="N101" s="54">
        <f>'04 § 연수구'!N13</f>
        <v>0</v>
      </c>
      <c r="O101" s="54">
        <f>'04 § 연수구'!O13</f>
        <v>0</v>
      </c>
      <c r="P101" s="54">
        <f>'04 § 연수구'!P13</f>
        <v>0</v>
      </c>
      <c r="Q101" s="54">
        <f>'04 § 연수구'!Q13</f>
        <v>0</v>
      </c>
      <c r="R101" s="54">
        <f>'04 § 연수구'!R13</f>
        <v>0</v>
      </c>
      <c r="S101" s="50">
        <f>'04 § 연수구'!S13</f>
        <v>0</v>
      </c>
      <c r="T101" s="50">
        <f>'04 § 연수구'!T13</f>
        <v>0</v>
      </c>
      <c r="U101" s="53">
        <f>'04 § 연수구'!U13</f>
        <v>0</v>
      </c>
      <c r="V101" s="53"/>
      <c r="W101" s="48">
        <f t="shared" si="22"/>
        <v>0.89</v>
      </c>
      <c r="X101" s="54">
        <f t="shared" si="25"/>
        <v>0.89</v>
      </c>
      <c r="Y101" s="54">
        <f t="shared" si="26"/>
        <v>0</v>
      </c>
      <c r="Z101" s="54">
        <f t="shared" si="27"/>
        <v>0</v>
      </c>
      <c r="AA101" s="49">
        <f t="shared" si="23"/>
        <v>0</v>
      </c>
      <c r="AB101" s="54">
        <f t="shared" si="28"/>
        <v>0</v>
      </c>
      <c r="AC101" s="54">
        <f t="shared" si="29"/>
        <v>0</v>
      </c>
    </row>
    <row r="102" spans="1:29" ht="30" customHeight="1">
      <c r="A102" s="59">
        <v>93</v>
      </c>
      <c r="B102" s="50" t="s">
        <v>1147</v>
      </c>
      <c r="C102" s="53" t="str">
        <f>'04 § 연수구'!C14</f>
        <v>연수구</v>
      </c>
      <c r="D102" s="50">
        <f>'04 § 연수구'!D14</f>
        <v>5</v>
      </c>
      <c r="E102" s="53" t="str">
        <f>'04 § 연수구'!E14</f>
        <v>비류대로2L</v>
      </c>
      <c r="F102" s="53" t="str">
        <f>'04 § 연수구'!F14</f>
        <v>선학초교</v>
      </c>
      <c r="G102" s="53" t="str">
        <f>'04 § 연수구'!G14</f>
        <v>인천여자고등학교</v>
      </c>
      <c r="H102" s="50" t="str">
        <f>'04 § 연수구'!H14</f>
        <v>○</v>
      </c>
      <c r="I102" s="53" t="str">
        <f>'04 § 연수구'!I14</f>
        <v>전용도로</v>
      </c>
      <c r="J102" s="54">
        <f>'04 § 연수구'!J14</f>
        <v>0.89</v>
      </c>
      <c r="K102" s="54">
        <f>'04 § 연수구'!K14</f>
        <v>1.8</v>
      </c>
      <c r="L102" s="54">
        <f>'04 § 연수구'!L14</f>
        <v>0</v>
      </c>
      <c r="M102" s="54">
        <f>'04 § 연수구'!M14</f>
        <v>0</v>
      </c>
      <c r="N102" s="54">
        <f>'04 § 연수구'!N14</f>
        <v>0</v>
      </c>
      <c r="O102" s="54">
        <f>'04 § 연수구'!O14</f>
        <v>0</v>
      </c>
      <c r="P102" s="54">
        <f>'04 § 연수구'!P14</f>
        <v>0</v>
      </c>
      <c r="Q102" s="54">
        <f>'04 § 연수구'!Q14</f>
        <v>0</v>
      </c>
      <c r="R102" s="54">
        <f>'04 § 연수구'!R14</f>
        <v>0</v>
      </c>
      <c r="S102" s="50">
        <f>'04 § 연수구'!S14</f>
        <v>0</v>
      </c>
      <c r="T102" s="50">
        <f>'04 § 연수구'!T14</f>
        <v>0</v>
      </c>
      <c r="U102" s="53">
        <f>'04 § 연수구'!U14</f>
        <v>0</v>
      </c>
      <c r="V102" s="53"/>
      <c r="W102" s="48">
        <f t="shared" si="22"/>
        <v>0.89</v>
      </c>
      <c r="X102" s="54">
        <f t="shared" si="25"/>
        <v>0.89</v>
      </c>
      <c r="Y102" s="54">
        <f t="shared" si="26"/>
        <v>0</v>
      </c>
      <c r="Z102" s="54">
        <f t="shared" si="27"/>
        <v>0</v>
      </c>
      <c r="AA102" s="49">
        <f t="shared" si="23"/>
        <v>0</v>
      </c>
      <c r="AB102" s="54">
        <f t="shared" si="28"/>
        <v>0</v>
      </c>
      <c r="AC102" s="54">
        <f t="shared" si="29"/>
        <v>0</v>
      </c>
    </row>
    <row r="103" spans="1:29" ht="30" customHeight="1">
      <c r="A103" s="59">
        <v>94</v>
      </c>
      <c r="B103" s="50" t="s">
        <v>1147</v>
      </c>
      <c r="C103" s="53" t="str">
        <f>'04 § 연수구'!C15</f>
        <v>연수구</v>
      </c>
      <c r="D103" s="50">
        <f>'04 § 연수구'!D15</f>
        <v>6</v>
      </c>
      <c r="E103" s="53" t="str">
        <f>'04 § 연수구'!E15</f>
        <v>아암대로</v>
      </c>
      <c r="F103" s="53" t="str">
        <f>'04 § 연수구'!F15</f>
        <v>송도3교</v>
      </c>
      <c r="G103" s="53" t="str">
        <f>'04 § 연수구'!G15</f>
        <v>외암도사거리</v>
      </c>
      <c r="H103" s="50" t="str">
        <f>'04 § 연수구'!H15</f>
        <v>○</v>
      </c>
      <c r="I103" s="53" t="str">
        <f>'04 § 연수구'!I15</f>
        <v>겸용도로
(분리형)</v>
      </c>
      <c r="J103" s="54">
        <f>'04 § 연수구'!J15</f>
        <v>2.5</v>
      </c>
      <c r="K103" s="54">
        <f>'04 § 연수구'!K15</f>
        <v>0</v>
      </c>
      <c r="L103" s="54">
        <f>'04 § 연수구'!L15</f>
        <v>0</v>
      </c>
      <c r="M103" s="54">
        <f>'04 § 연수구'!M15</f>
        <v>0</v>
      </c>
      <c r="N103" s="54">
        <f>'04 § 연수구'!N15</f>
        <v>2.2000000000000002</v>
      </c>
      <c r="O103" s="54">
        <f>'04 § 연수구'!O15</f>
        <v>1.6</v>
      </c>
      <c r="P103" s="54">
        <f>'04 § 연수구'!P15</f>
        <v>2.3000000000000003</v>
      </c>
      <c r="Q103" s="54">
        <f>'04 § 연수구'!Q15</f>
        <v>0</v>
      </c>
      <c r="R103" s="54">
        <f>'04 § 연수구'!R15</f>
        <v>0</v>
      </c>
      <c r="S103" s="50">
        <f>'04 § 연수구'!S15</f>
        <v>2</v>
      </c>
      <c r="T103" s="50">
        <f>'04 § 연수구'!T15</f>
        <v>0</v>
      </c>
      <c r="U103" s="53" t="str">
        <f>'04 § 연수구'!U15</f>
        <v>도로측</v>
      </c>
      <c r="V103" s="53"/>
      <c r="W103" s="48">
        <f t="shared" si="22"/>
        <v>2.5</v>
      </c>
      <c r="X103" s="54">
        <f t="shared" si="25"/>
        <v>0</v>
      </c>
      <c r="Y103" s="54">
        <f t="shared" si="26"/>
        <v>0</v>
      </c>
      <c r="Z103" s="54">
        <f t="shared" si="27"/>
        <v>0</v>
      </c>
      <c r="AA103" s="49">
        <f t="shared" si="23"/>
        <v>2.5</v>
      </c>
      <c r="AB103" s="54">
        <f t="shared" si="28"/>
        <v>2.5</v>
      </c>
      <c r="AC103" s="54">
        <f t="shared" si="29"/>
        <v>0</v>
      </c>
    </row>
    <row r="104" spans="1:29" ht="30" customHeight="1">
      <c r="A104" s="59">
        <v>95</v>
      </c>
      <c r="B104" s="50" t="s">
        <v>1147</v>
      </c>
      <c r="C104" s="53" t="str">
        <f>'04 § 연수구'!C16</f>
        <v>연수구</v>
      </c>
      <c r="D104" s="50">
        <f>'04 § 연수구'!D16</f>
        <v>7</v>
      </c>
      <c r="E104" s="53" t="str">
        <f>'04 § 연수구'!E16</f>
        <v>옥련로1R</v>
      </c>
      <c r="F104" s="53" t="str">
        <f>'04 § 연수구'!F16</f>
        <v>옥련사거리</v>
      </c>
      <c r="G104" s="53" t="str">
        <f>'04 § 연수구'!G16</f>
        <v>송도초교삼거리</v>
      </c>
      <c r="H104" s="50" t="str">
        <f>'04 § 연수구'!H16</f>
        <v>○</v>
      </c>
      <c r="I104" s="53" t="str">
        <f>'04 § 연수구'!I16</f>
        <v>겸용도로
(분리형)</v>
      </c>
      <c r="J104" s="54">
        <f>'04 § 연수구'!J16</f>
        <v>0.93</v>
      </c>
      <c r="K104" s="54">
        <f>'04 § 연수구'!K16</f>
        <v>0</v>
      </c>
      <c r="L104" s="54">
        <f>'04 § 연수구'!L16</f>
        <v>0</v>
      </c>
      <c r="M104" s="54">
        <f>'04 § 연수구'!M16</f>
        <v>0</v>
      </c>
      <c r="N104" s="54">
        <f>'04 § 연수구'!N16</f>
        <v>1.2</v>
      </c>
      <c r="O104" s="54">
        <f>'04 § 연수구'!O16</f>
        <v>2</v>
      </c>
      <c r="P104" s="54">
        <f>'04 § 연수구'!P16</f>
        <v>1.7</v>
      </c>
      <c r="Q104" s="54">
        <f>'04 § 연수구'!Q16</f>
        <v>0</v>
      </c>
      <c r="R104" s="54">
        <f>'04 § 연수구'!R16</f>
        <v>0</v>
      </c>
      <c r="S104" s="50">
        <f>'04 § 연수구'!S16</f>
        <v>4</v>
      </c>
      <c r="T104" s="50" t="str">
        <f>'04 § 연수구'!T16</f>
        <v>○</v>
      </c>
      <c r="U104" s="53" t="str">
        <f>'04 § 연수구'!U16</f>
        <v>내측</v>
      </c>
      <c r="V104" s="53"/>
      <c r="W104" s="48">
        <f t="shared" si="22"/>
        <v>0.93</v>
      </c>
      <c r="X104" s="54">
        <f t="shared" si="25"/>
        <v>0</v>
      </c>
      <c r="Y104" s="54">
        <f t="shared" si="26"/>
        <v>0</v>
      </c>
      <c r="Z104" s="54">
        <f t="shared" si="27"/>
        <v>0</v>
      </c>
      <c r="AA104" s="49">
        <f t="shared" si="23"/>
        <v>0.93</v>
      </c>
      <c r="AB104" s="54">
        <f t="shared" si="28"/>
        <v>0.93</v>
      </c>
      <c r="AC104" s="54">
        <f t="shared" si="29"/>
        <v>0</v>
      </c>
    </row>
    <row r="105" spans="1:29" ht="30" customHeight="1">
      <c r="A105" s="59">
        <v>96</v>
      </c>
      <c r="B105" s="50" t="s">
        <v>1147</v>
      </c>
      <c r="C105" s="53" t="str">
        <f>'04 § 연수구'!C17</f>
        <v>연수구</v>
      </c>
      <c r="D105" s="50">
        <f>'04 § 연수구'!D17</f>
        <v>8</v>
      </c>
      <c r="E105" s="53" t="str">
        <f>'04 § 연수구'!E17</f>
        <v>옥련로1L</v>
      </c>
      <c r="F105" s="53" t="str">
        <f>'04 § 연수구'!F17</f>
        <v>송도초교삼거리</v>
      </c>
      <c r="G105" s="53" t="str">
        <f>'04 § 연수구'!G17</f>
        <v>옥련사거리</v>
      </c>
      <c r="H105" s="50" t="str">
        <f>'04 § 연수구'!H17</f>
        <v>○</v>
      </c>
      <c r="I105" s="53" t="str">
        <f>'04 § 연수구'!I17</f>
        <v>겸용도로
(분리형)</v>
      </c>
      <c r="J105" s="54">
        <f>'04 § 연수구'!J17</f>
        <v>0.93</v>
      </c>
      <c r="K105" s="54">
        <f>'04 § 연수구'!K17</f>
        <v>0</v>
      </c>
      <c r="L105" s="54">
        <f>'04 § 연수구'!L17</f>
        <v>0</v>
      </c>
      <c r="M105" s="54">
        <f>'04 § 연수구'!M17</f>
        <v>0</v>
      </c>
      <c r="N105" s="54">
        <f>'04 § 연수구'!N17</f>
        <v>1.2</v>
      </c>
      <c r="O105" s="54">
        <f>'04 § 연수구'!O17</f>
        <v>2</v>
      </c>
      <c r="P105" s="54">
        <f>'04 § 연수구'!P17</f>
        <v>1.7</v>
      </c>
      <c r="Q105" s="54">
        <f>'04 § 연수구'!Q17</f>
        <v>0</v>
      </c>
      <c r="R105" s="54">
        <f>'04 § 연수구'!R17</f>
        <v>0</v>
      </c>
      <c r="S105" s="50">
        <f>'04 § 연수구'!S17</f>
        <v>4</v>
      </c>
      <c r="T105" s="50" t="str">
        <f>'04 § 연수구'!T17</f>
        <v>○</v>
      </c>
      <c r="U105" s="53" t="str">
        <f>'04 § 연수구'!U17</f>
        <v>내측</v>
      </c>
      <c r="V105" s="53"/>
      <c r="W105" s="48">
        <f t="shared" si="22"/>
        <v>0.93</v>
      </c>
      <c r="X105" s="54">
        <f t="shared" si="25"/>
        <v>0</v>
      </c>
      <c r="Y105" s="54">
        <f t="shared" si="26"/>
        <v>0</v>
      </c>
      <c r="Z105" s="54">
        <f t="shared" si="27"/>
        <v>0</v>
      </c>
      <c r="AA105" s="49">
        <f t="shared" si="23"/>
        <v>0.93</v>
      </c>
      <c r="AB105" s="54">
        <f t="shared" si="28"/>
        <v>0.93</v>
      </c>
      <c r="AC105" s="54">
        <f t="shared" si="29"/>
        <v>0</v>
      </c>
    </row>
    <row r="106" spans="1:29" ht="30" customHeight="1">
      <c r="A106" s="59">
        <v>97</v>
      </c>
      <c r="B106" s="50" t="s">
        <v>1147</v>
      </c>
      <c r="C106" s="53" t="str">
        <f>'04 § 연수구'!C18</f>
        <v>연수구</v>
      </c>
      <c r="D106" s="50">
        <f>'04 § 연수구'!D18</f>
        <v>9</v>
      </c>
      <c r="E106" s="53" t="str">
        <f>'04 § 연수구'!E18</f>
        <v>독배로1R</v>
      </c>
      <c r="F106" s="53" t="str">
        <f>'04 § 연수구'!F18</f>
        <v>함흥관</v>
      </c>
      <c r="G106" s="53" t="str">
        <f>'04 § 연수구'!G18</f>
        <v>옥련사거리</v>
      </c>
      <c r="H106" s="50" t="str">
        <f>'04 § 연수구'!H18</f>
        <v>○</v>
      </c>
      <c r="I106" s="53" t="str">
        <f>'04 § 연수구'!I18</f>
        <v>겸용도로
(분리형)</v>
      </c>
      <c r="J106" s="54">
        <f>'04 § 연수구'!J18</f>
        <v>0.54</v>
      </c>
      <c r="K106" s="54">
        <f>'04 § 연수구'!K18</f>
        <v>0</v>
      </c>
      <c r="L106" s="54">
        <f>'04 § 연수구'!L18</f>
        <v>0</v>
      </c>
      <c r="M106" s="54">
        <f>'04 § 연수구'!M18</f>
        <v>0</v>
      </c>
      <c r="N106" s="54">
        <f>'04 § 연수구'!N18</f>
        <v>1.2</v>
      </c>
      <c r="O106" s="54">
        <f>'04 § 연수구'!O18</f>
        <v>2</v>
      </c>
      <c r="P106" s="54">
        <f>'04 § 연수구'!P18</f>
        <v>1.7</v>
      </c>
      <c r="Q106" s="54">
        <f>'04 § 연수구'!Q18</f>
        <v>0</v>
      </c>
      <c r="R106" s="54">
        <f>'04 § 연수구'!R18</f>
        <v>0</v>
      </c>
      <c r="S106" s="50">
        <f>'04 § 연수구'!S18</f>
        <v>4</v>
      </c>
      <c r="T106" s="50" t="str">
        <f>'04 § 연수구'!T18</f>
        <v>○</v>
      </c>
      <c r="U106" s="53" t="str">
        <f>'04 § 연수구'!U18</f>
        <v>중앙</v>
      </c>
      <c r="V106" s="53"/>
      <c r="W106" s="48">
        <f t="shared" si="22"/>
        <v>0.54</v>
      </c>
      <c r="X106" s="54">
        <f t="shared" si="25"/>
        <v>0</v>
      </c>
      <c r="Y106" s="54">
        <f t="shared" si="26"/>
        <v>0</v>
      </c>
      <c r="Z106" s="54">
        <f t="shared" si="27"/>
        <v>0</v>
      </c>
      <c r="AA106" s="49">
        <f t="shared" si="23"/>
        <v>0.54</v>
      </c>
      <c r="AB106" s="54">
        <f t="shared" si="28"/>
        <v>0.54</v>
      </c>
      <c r="AC106" s="54">
        <f t="shared" si="29"/>
        <v>0</v>
      </c>
    </row>
    <row r="107" spans="1:29" ht="30" customHeight="1">
      <c r="A107" s="59">
        <v>98</v>
      </c>
      <c r="B107" s="50" t="s">
        <v>1147</v>
      </c>
      <c r="C107" s="53" t="str">
        <f>'04 § 연수구'!C19</f>
        <v>연수구</v>
      </c>
      <c r="D107" s="50">
        <f>'04 § 연수구'!D19</f>
        <v>10</v>
      </c>
      <c r="E107" s="53" t="str">
        <f>'04 § 연수구'!E19</f>
        <v>독배로1L</v>
      </c>
      <c r="F107" s="53" t="str">
        <f>'04 § 연수구'!F19</f>
        <v>옥련여고</v>
      </c>
      <c r="G107" s="53" t="str">
        <f>'04 § 연수구'!G19</f>
        <v>옥골사거리</v>
      </c>
      <c r="H107" s="50" t="str">
        <f>'04 § 연수구'!H19</f>
        <v>○</v>
      </c>
      <c r="I107" s="53" t="str">
        <f>'04 § 연수구'!I19</f>
        <v>겸용도로
(분리형)</v>
      </c>
      <c r="J107" s="54">
        <f>'04 § 연수구'!J19</f>
        <v>0.39</v>
      </c>
      <c r="K107" s="54">
        <f>'04 § 연수구'!K19</f>
        <v>0</v>
      </c>
      <c r="L107" s="54">
        <f>'04 § 연수구'!L19</f>
        <v>0</v>
      </c>
      <c r="M107" s="54">
        <f>'04 § 연수구'!M19</f>
        <v>0</v>
      </c>
      <c r="N107" s="54">
        <f>'04 § 연수구'!N19</f>
        <v>1.2</v>
      </c>
      <c r="O107" s="54">
        <f>'04 § 연수구'!O19</f>
        <v>1.6</v>
      </c>
      <c r="P107" s="54">
        <f>'04 § 연수구'!P19</f>
        <v>1.3</v>
      </c>
      <c r="Q107" s="54">
        <f>'04 § 연수구'!Q19</f>
        <v>0</v>
      </c>
      <c r="R107" s="54">
        <f>'04 § 연수구'!R19</f>
        <v>0</v>
      </c>
      <c r="S107" s="50">
        <f>'04 § 연수구'!S19</f>
        <v>4</v>
      </c>
      <c r="T107" s="50" t="str">
        <f>'04 § 연수구'!T19</f>
        <v>○</v>
      </c>
      <c r="U107" s="53" t="str">
        <f>'04 § 연수구'!U19</f>
        <v>중앙</v>
      </c>
      <c r="V107" s="53"/>
      <c r="W107" s="48">
        <f t="shared" si="22"/>
        <v>0.39</v>
      </c>
      <c r="X107" s="54">
        <f t="shared" si="25"/>
        <v>0</v>
      </c>
      <c r="Y107" s="54">
        <f t="shared" si="26"/>
        <v>0</v>
      </c>
      <c r="Z107" s="54">
        <f t="shared" si="27"/>
        <v>0</v>
      </c>
      <c r="AA107" s="49">
        <f t="shared" si="23"/>
        <v>0.39</v>
      </c>
      <c r="AB107" s="54">
        <f t="shared" si="28"/>
        <v>0.39</v>
      </c>
      <c r="AC107" s="54">
        <f t="shared" si="29"/>
        <v>0</v>
      </c>
    </row>
    <row r="108" spans="1:29" ht="30" customHeight="1">
      <c r="A108" s="59">
        <v>99</v>
      </c>
      <c r="B108" s="50" t="s">
        <v>1147</v>
      </c>
      <c r="C108" s="53" t="str">
        <f>'04 § 연수구'!C20</f>
        <v>연수구</v>
      </c>
      <c r="D108" s="50">
        <f>'04 § 연수구'!D20</f>
        <v>11</v>
      </c>
      <c r="E108" s="53" t="str">
        <f>'04 § 연수구'!E20</f>
        <v>독배로2L</v>
      </c>
      <c r="F108" s="53" t="str">
        <f>'04 § 연수구'!F20</f>
        <v>옥련사거리</v>
      </c>
      <c r="G108" s="53" t="str">
        <f>'04 § 연수구'!G20</f>
        <v>현대송도주유소</v>
      </c>
      <c r="H108" s="50" t="str">
        <f>'04 § 연수구'!H20</f>
        <v>○</v>
      </c>
      <c r="I108" s="53" t="str">
        <f>'04 § 연수구'!I20</f>
        <v>겸용도로
(분리형)</v>
      </c>
      <c r="J108" s="54">
        <f>'04 § 연수구'!J20</f>
        <v>0.69</v>
      </c>
      <c r="K108" s="54">
        <f>'04 § 연수구'!K20</f>
        <v>0</v>
      </c>
      <c r="L108" s="54">
        <f>'04 § 연수구'!L20</f>
        <v>0</v>
      </c>
      <c r="M108" s="54">
        <f>'04 § 연수구'!M20</f>
        <v>0</v>
      </c>
      <c r="N108" s="54">
        <f>'04 § 연수구'!N20</f>
        <v>1.2</v>
      </c>
      <c r="O108" s="54">
        <f>'04 § 연수구'!O20</f>
        <v>2</v>
      </c>
      <c r="P108" s="54">
        <f>'04 § 연수구'!P20</f>
        <v>1.7</v>
      </c>
      <c r="Q108" s="54">
        <f>'04 § 연수구'!Q20</f>
        <v>0</v>
      </c>
      <c r="R108" s="54">
        <f>'04 § 연수구'!R20</f>
        <v>0</v>
      </c>
      <c r="S108" s="50">
        <f>'04 § 연수구'!S20</f>
        <v>4</v>
      </c>
      <c r="T108" s="50" t="str">
        <f>'04 § 연수구'!T20</f>
        <v>○</v>
      </c>
      <c r="U108" s="53" t="str">
        <f>'04 § 연수구'!U20</f>
        <v>중앙</v>
      </c>
      <c r="V108" s="53"/>
      <c r="W108" s="48">
        <f t="shared" si="22"/>
        <v>0.69</v>
      </c>
      <c r="X108" s="54">
        <f t="shared" si="25"/>
        <v>0</v>
      </c>
      <c r="Y108" s="54">
        <f t="shared" si="26"/>
        <v>0</v>
      </c>
      <c r="Z108" s="54">
        <f t="shared" si="27"/>
        <v>0</v>
      </c>
      <c r="AA108" s="49">
        <f t="shared" si="23"/>
        <v>0.69</v>
      </c>
      <c r="AB108" s="54">
        <f t="shared" si="28"/>
        <v>0.69</v>
      </c>
      <c r="AC108" s="54">
        <f t="shared" si="29"/>
        <v>0</v>
      </c>
    </row>
    <row r="109" spans="1:29" ht="30" customHeight="1">
      <c r="A109" s="59">
        <v>100</v>
      </c>
      <c r="B109" s="50" t="s">
        <v>1147</v>
      </c>
      <c r="C109" s="53" t="str">
        <f>'04 § 연수구'!C21</f>
        <v>연수구</v>
      </c>
      <c r="D109" s="50">
        <f>'04 § 연수구'!D21</f>
        <v>12</v>
      </c>
      <c r="E109" s="53" t="str">
        <f>'04 § 연수구'!E21</f>
        <v>한나루로1R</v>
      </c>
      <c r="F109" s="53" t="str">
        <f>'04 § 연수구'!F21</f>
        <v>현대송도주유소</v>
      </c>
      <c r="G109" s="53" t="str">
        <f>'04 § 연수구'!G21</f>
        <v>송도초교삼거리</v>
      </c>
      <c r="H109" s="50" t="str">
        <f>'04 § 연수구'!H21</f>
        <v>○</v>
      </c>
      <c r="I109" s="53" t="str">
        <f>'04 § 연수구'!I21</f>
        <v>겸용도로
(분리형)</v>
      </c>
      <c r="J109" s="54">
        <f>'04 § 연수구'!J21</f>
        <v>1.2</v>
      </c>
      <c r="K109" s="54">
        <f>'04 § 연수구'!K21</f>
        <v>0</v>
      </c>
      <c r="L109" s="54">
        <f>'04 § 연수구'!L21</f>
        <v>0</v>
      </c>
      <c r="M109" s="54">
        <f>'04 § 연수구'!M21</f>
        <v>0</v>
      </c>
      <c r="N109" s="54">
        <f>'04 § 연수구'!N21</f>
        <v>1.8</v>
      </c>
      <c r="O109" s="54">
        <f>'04 § 연수구'!O21</f>
        <v>2.1</v>
      </c>
      <c r="P109" s="54">
        <f>'04 § 연수구'!P21</f>
        <v>2.4000000000000004</v>
      </c>
      <c r="Q109" s="54">
        <f>'04 § 연수구'!Q21</f>
        <v>0</v>
      </c>
      <c r="R109" s="54">
        <f>'04 § 연수구'!R21</f>
        <v>0</v>
      </c>
      <c r="S109" s="50">
        <f>'04 § 연수구'!S21</f>
        <v>4</v>
      </c>
      <c r="T109" s="50">
        <f>'04 § 연수구'!T21</f>
        <v>0</v>
      </c>
      <c r="U109" s="53" t="str">
        <f>'04 § 연수구'!U21</f>
        <v>내측</v>
      </c>
      <c r="V109" s="53"/>
      <c r="W109" s="48">
        <f t="shared" si="22"/>
        <v>1.2</v>
      </c>
      <c r="X109" s="54">
        <f t="shared" si="25"/>
        <v>0</v>
      </c>
      <c r="Y109" s="54">
        <f t="shared" si="26"/>
        <v>0</v>
      </c>
      <c r="Z109" s="54">
        <f t="shared" si="27"/>
        <v>0</v>
      </c>
      <c r="AA109" s="49">
        <f t="shared" si="23"/>
        <v>1.2</v>
      </c>
      <c r="AB109" s="54">
        <f t="shared" si="28"/>
        <v>1.2</v>
      </c>
      <c r="AC109" s="54">
        <f t="shared" si="29"/>
        <v>0</v>
      </c>
    </row>
    <row r="110" spans="1:29" ht="30" customHeight="1">
      <c r="A110" s="59">
        <v>101</v>
      </c>
      <c r="B110" s="50" t="s">
        <v>1147</v>
      </c>
      <c r="C110" s="53" t="str">
        <f>'04 § 연수구'!C22</f>
        <v>연수구</v>
      </c>
      <c r="D110" s="50">
        <f>'04 § 연수구'!D22</f>
        <v>13</v>
      </c>
      <c r="E110" s="53" t="str">
        <f>'04 § 연수구'!E22</f>
        <v>한나루로1L</v>
      </c>
      <c r="F110" s="53" t="str">
        <f>'04 § 연수구'!F22</f>
        <v>송도초교삼거리</v>
      </c>
      <c r="G110" s="53" t="str">
        <f>'04 § 연수구'!G22</f>
        <v>백산2차@</v>
      </c>
      <c r="H110" s="50" t="str">
        <f>'04 § 연수구'!H22</f>
        <v>○</v>
      </c>
      <c r="I110" s="53" t="str">
        <f>'04 § 연수구'!I22</f>
        <v>겸용도로
(분리형)</v>
      </c>
      <c r="J110" s="54">
        <f>'04 § 연수구'!J22</f>
        <v>1.2</v>
      </c>
      <c r="K110" s="54">
        <f>'04 § 연수구'!K22</f>
        <v>0</v>
      </c>
      <c r="L110" s="54">
        <f>'04 § 연수구'!L22</f>
        <v>0</v>
      </c>
      <c r="M110" s="54">
        <f>'04 § 연수구'!M22</f>
        <v>0</v>
      </c>
      <c r="N110" s="54">
        <f>'04 § 연수구'!N22</f>
        <v>1.8</v>
      </c>
      <c r="O110" s="54">
        <f>'04 § 연수구'!O22</f>
        <v>2.1</v>
      </c>
      <c r="P110" s="54">
        <f>'04 § 연수구'!P22</f>
        <v>2.4000000000000004</v>
      </c>
      <c r="Q110" s="54">
        <f>'04 § 연수구'!Q22</f>
        <v>0</v>
      </c>
      <c r="R110" s="54">
        <f>'04 § 연수구'!R22</f>
        <v>0</v>
      </c>
      <c r="S110" s="50">
        <f>'04 § 연수구'!S22</f>
        <v>4</v>
      </c>
      <c r="T110" s="50">
        <f>'04 § 연수구'!T22</f>
        <v>0</v>
      </c>
      <c r="U110" s="53" t="str">
        <f>'04 § 연수구'!U22</f>
        <v>내측</v>
      </c>
      <c r="V110" s="53"/>
      <c r="W110" s="48">
        <f t="shared" si="22"/>
        <v>1.2</v>
      </c>
      <c r="X110" s="54">
        <f t="shared" si="25"/>
        <v>0</v>
      </c>
      <c r="Y110" s="54">
        <f t="shared" si="26"/>
        <v>0</v>
      </c>
      <c r="Z110" s="54">
        <f t="shared" si="27"/>
        <v>0</v>
      </c>
      <c r="AA110" s="49">
        <f t="shared" si="23"/>
        <v>1.2</v>
      </c>
      <c r="AB110" s="54">
        <f t="shared" si="28"/>
        <v>1.2</v>
      </c>
      <c r="AC110" s="54">
        <f t="shared" si="29"/>
        <v>0</v>
      </c>
    </row>
    <row r="111" spans="1:29" ht="30" customHeight="1">
      <c r="A111" s="59">
        <v>102</v>
      </c>
      <c r="B111" s="50" t="s">
        <v>1147</v>
      </c>
      <c r="C111" s="53" t="str">
        <f>'04 § 연수구'!C23</f>
        <v>연수구</v>
      </c>
      <c r="D111" s="50">
        <f>'04 § 연수구'!D23</f>
        <v>14</v>
      </c>
      <c r="E111" s="53" t="str">
        <f>'04 § 연수구'!E23</f>
        <v>미추홀대로1R</v>
      </c>
      <c r="F111" s="53" t="str">
        <f>'04 § 연수구'!F23</f>
        <v>청학공고</v>
      </c>
      <c r="G111" s="53" t="str">
        <f>'04 § 연수구'!G23</f>
        <v>청학사거리</v>
      </c>
      <c r="H111" s="50" t="str">
        <f>'04 § 연수구'!H23</f>
        <v>○</v>
      </c>
      <c r="I111" s="53" t="str">
        <f>'04 § 연수구'!I23</f>
        <v>전용도로</v>
      </c>
      <c r="J111" s="54">
        <f>'04 § 연수구'!J23</f>
        <v>0.53</v>
      </c>
      <c r="K111" s="54">
        <f>'04 § 연수구'!K23</f>
        <v>1.5</v>
      </c>
      <c r="L111" s="54">
        <f>'04 § 연수구'!L23</f>
        <v>0</v>
      </c>
      <c r="M111" s="54">
        <f>'04 § 연수구'!M23</f>
        <v>0</v>
      </c>
      <c r="N111" s="54">
        <f>'04 § 연수구'!N23</f>
        <v>0</v>
      </c>
      <c r="O111" s="54">
        <f>'04 § 연수구'!O23</f>
        <v>0</v>
      </c>
      <c r="P111" s="54">
        <f>'04 § 연수구'!P23</f>
        <v>0</v>
      </c>
      <c r="Q111" s="54">
        <f>'04 § 연수구'!Q23</f>
        <v>0</v>
      </c>
      <c r="R111" s="54">
        <f>'04 § 연수구'!R23</f>
        <v>0</v>
      </c>
      <c r="S111" s="50">
        <f>'04 § 연수구'!S23</f>
        <v>0</v>
      </c>
      <c r="T111" s="50">
        <f>'04 § 연수구'!T23</f>
        <v>0</v>
      </c>
      <c r="U111" s="53">
        <f>'04 § 연수구'!U23</f>
        <v>0</v>
      </c>
      <c r="V111" s="53"/>
      <c r="W111" s="48">
        <f t="shared" si="22"/>
        <v>0.53</v>
      </c>
      <c r="X111" s="54">
        <f t="shared" si="25"/>
        <v>0.53</v>
      </c>
      <c r="Y111" s="54">
        <f t="shared" si="26"/>
        <v>0</v>
      </c>
      <c r="Z111" s="54">
        <f t="shared" si="27"/>
        <v>0</v>
      </c>
      <c r="AA111" s="49">
        <f t="shared" si="23"/>
        <v>0</v>
      </c>
      <c r="AB111" s="54">
        <f t="shared" si="28"/>
        <v>0</v>
      </c>
      <c r="AC111" s="54">
        <f t="shared" si="29"/>
        <v>0</v>
      </c>
    </row>
    <row r="112" spans="1:29" ht="30" customHeight="1">
      <c r="A112" s="59">
        <v>103</v>
      </c>
      <c r="B112" s="50" t="s">
        <v>1147</v>
      </c>
      <c r="C112" s="53" t="str">
        <f>'04 § 연수구'!C24</f>
        <v>연수구</v>
      </c>
      <c r="D112" s="50">
        <f>'04 § 연수구'!D24</f>
        <v>15</v>
      </c>
      <c r="E112" s="53" t="str">
        <f>'04 § 연수구'!E24</f>
        <v>미추홀대로1L</v>
      </c>
      <c r="F112" s="53" t="str">
        <f>'04 § 연수구'!F24</f>
        <v>청학사거리</v>
      </c>
      <c r="G112" s="53" t="str">
        <f>'04 § 연수구'!G24</f>
        <v>연수서해@</v>
      </c>
      <c r="H112" s="50" t="str">
        <f>'04 § 연수구'!H24</f>
        <v>○</v>
      </c>
      <c r="I112" s="53" t="str">
        <f>'04 § 연수구'!I24</f>
        <v>전용도로</v>
      </c>
      <c r="J112" s="54">
        <f>'04 § 연수구'!J24</f>
        <v>0.39</v>
      </c>
      <c r="K112" s="54">
        <f>'04 § 연수구'!K24</f>
        <v>1.5</v>
      </c>
      <c r="L112" s="54">
        <f>'04 § 연수구'!L24</f>
        <v>0</v>
      </c>
      <c r="M112" s="54">
        <f>'04 § 연수구'!M24</f>
        <v>0</v>
      </c>
      <c r="N112" s="54">
        <f>'04 § 연수구'!N24</f>
        <v>0</v>
      </c>
      <c r="O112" s="54">
        <f>'04 § 연수구'!O24</f>
        <v>0</v>
      </c>
      <c r="P112" s="54">
        <f>'04 § 연수구'!P24</f>
        <v>0</v>
      </c>
      <c r="Q112" s="54">
        <f>'04 § 연수구'!Q24</f>
        <v>0</v>
      </c>
      <c r="R112" s="54">
        <f>'04 § 연수구'!R24</f>
        <v>0</v>
      </c>
      <c r="S112" s="50">
        <f>'04 § 연수구'!S24</f>
        <v>0</v>
      </c>
      <c r="T112" s="50">
        <f>'04 § 연수구'!T24</f>
        <v>0</v>
      </c>
      <c r="U112" s="53">
        <f>'04 § 연수구'!U24</f>
        <v>0</v>
      </c>
      <c r="V112" s="53"/>
      <c r="W112" s="48">
        <f t="shared" si="22"/>
        <v>0.39</v>
      </c>
      <c r="X112" s="54">
        <f t="shared" si="25"/>
        <v>0.39</v>
      </c>
      <c r="Y112" s="54">
        <f t="shared" si="26"/>
        <v>0</v>
      </c>
      <c r="Z112" s="54">
        <f t="shared" si="27"/>
        <v>0</v>
      </c>
      <c r="AA112" s="49">
        <f t="shared" si="23"/>
        <v>0</v>
      </c>
      <c r="AB112" s="54">
        <f t="shared" si="28"/>
        <v>0</v>
      </c>
      <c r="AC112" s="54">
        <f t="shared" si="29"/>
        <v>0</v>
      </c>
    </row>
    <row r="113" spans="1:29" ht="30" customHeight="1">
      <c r="A113" s="59">
        <v>104</v>
      </c>
      <c r="B113" s="50" t="s">
        <v>1147</v>
      </c>
      <c r="C113" s="53" t="str">
        <f>'04 § 연수구'!C25</f>
        <v>연수구</v>
      </c>
      <c r="D113" s="50">
        <f>'04 § 연수구'!D25</f>
        <v>16</v>
      </c>
      <c r="E113" s="53" t="str">
        <f>'04 § 연수구'!E25</f>
        <v>벚꽃로1R</v>
      </c>
      <c r="F113" s="53" t="str">
        <f>'04 § 연수구'!F25</f>
        <v>원인재역삼거리</v>
      </c>
      <c r="G113" s="53" t="str">
        <f>'04 § 연수구'!G25</f>
        <v>연화사거리</v>
      </c>
      <c r="H113" s="50" t="str">
        <f>'04 § 연수구'!H25</f>
        <v>○</v>
      </c>
      <c r="I113" s="53" t="str">
        <f>'04 § 연수구'!I25</f>
        <v>겸용도로
(분리형)</v>
      </c>
      <c r="J113" s="54">
        <f>'04 § 연수구'!J25</f>
        <v>0.27</v>
      </c>
      <c r="K113" s="54">
        <f>'04 § 연수구'!K25</f>
        <v>0</v>
      </c>
      <c r="L113" s="54">
        <f>'04 § 연수구'!L25</f>
        <v>0</v>
      </c>
      <c r="M113" s="54">
        <f>'04 § 연수구'!M25</f>
        <v>0</v>
      </c>
      <c r="N113" s="54">
        <f>'04 § 연수구'!N25</f>
        <v>1.5</v>
      </c>
      <c r="O113" s="54">
        <f>'04 § 연수구'!O25</f>
        <v>2.1</v>
      </c>
      <c r="P113" s="54">
        <f>'04 § 연수구'!P25</f>
        <v>2.1</v>
      </c>
      <c r="Q113" s="54">
        <f>'04 § 연수구'!Q25</f>
        <v>0</v>
      </c>
      <c r="R113" s="54">
        <f>'04 § 연수구'!R25</f>
        <v>0</v>
      </c>
      <c r="S113" s="50">
        <f>'04 § 연수구'!S25</f>
        <v>4</v>
      </c>
      <c r="T113" s="50" t="str">
        <f>'04 § 연수구'!T25</f>
        <v>○</v>
      </c>
      <c r="U113" s="53" t="str">
        <f>'04 § 연수구'!U25</f>
        <v>내측</v>
      </c>
      <c r="V113" s="53"/>
      <c r="W113" s="48">
        <f t="shared" si="22"/>
        <v>0.27</v>
      </c>
      <c r="X113" s="54">
        <f t="shared" si="25"/>
        <v>0</v>
      </c>
      <c r="Y113" s="54">
        <f t="shared" si="26"/>
        <v>0</v>
      </c>
      <c r="Z113" s="54">
        <f t="shared" si="27"/>
        <v>0</v>
      </c>
      <c r="AA113" s="49">
        <f t="shared" si="23"/>
        <v>0.27</v>
      </c>
      <c r="AB113" s="54">
        <f t="shared" si="28"/>
        <v>0.27</v>
      </c>
      <c r="AC113" s="54">
        <f t="shared" si="29"/>
        <v>0</v>
      </c>
    </row>
    <row r="114" spans="1:29" ht="30" customHeight="1">
      <c r="A114" s="59">
        <v>105</v>
      </c>
      <c r="B114" s="50" t="s">
        <v>1147</v>
      </c>
      <c r="C114" s="53" t="str">
        <f>'04 § 연수구'!C26</f>
        <v>연수구</v>
      </c>
      <c r="D114" s="50">
        <f>'04 § 연수구'!D26</f>
        <v>17</v>
      </c>
      <c r="E114" s="53" t="str">
        <f>'04 § 연수구'!E26</f>
        <v>벚꽃로3R</v>
      </c>
      <c r="F114" s="53" t="str">
        <f>'04 § 연수구'!F26</f>
        <v>연수장례식장</v>
      </c>
      <c r="G114" s="53" t="str">
        <f>'04 § 연수구'!G26</f>
        <v>연수자동차공업사</v>
      </c>
      <c r="H114" s="50" t="str">
        <f>'04 § 연수구'!H26</f>
        <v>○</v>
      </c>
      <c r="I114" s="53" t="str">
        <f>'04 § 연수구'!I26</f>
        <v>겸용도로
(분리형)</v>
      </c>
      <c r="J114" s="54">
        <f>'04 § 연수구'!J26</f>
        <v>0.31</v>
      </c>
      <c r="K114" s="54">
        <f>'04 § 연수구'!K26</f>
        <v>0</v>
      </c>
      <c r="L114" s="54">
        <f>'04 § 연수구'!L26</f>
        <v>0</v>
      </c>
      <c r="M114" s="54">
        <f>'04 § 연수구'!M26</f>
        <v>0</v>
      </c>
      <c r="N114" s="54">
        <f>'04 § 연수구'!N26</f>
        <v>1.5</v>
      </c>
      <c r="O114" s="54">
        <f>'04 § 연수구'!O26</f>
        <v>2.1</v>
      </c>
      <c r="P114" s="54">
        <f>'04 § 연수구'!P26</f>
        <v>2.1</v>
      </c>
      <c r="Q114" s="54">
        <f>'04 § 연수구'!Q26</f>
        <v>0</v>
      </c>
      <c r="R114" s="54">
        <f>'04 § 연수구'!R26</f>
        <v>0</v>
      </c>
      <c r="S114" s="50">
        <f>'04 § 연수구'!S26</f>
        <v>4</v>
      </c>
      <c r="T114" s="50" t="str">
        <f>'04 § 연수구'!T26</f>
        <v>○</v>
      </c>
      <c r="U114" s="53" t="str">
        <f>'04 § 연수구'!U26</f>
        <v>내측</v>
      </c>
      <c r="V114" s="53"/>
      <c r="W114" s="48">
        <f t="shared" si="22"/>
        <v>0.31</v>
      </c>
      <c r="X114" s="54">
        <f t="shared" si="25"/>
        <v>0</v>
      </c>
      <c r="Y114" s="54">
        <f t="shared" si="26"/>
        <v>0</v>
      </c>
      <c r="Z114" s="54">
        <f t="shared" si="27"/>
        <v>0</v>
      </c>
      <c r="AA114" s="49">
        <f t="shared" si="23"/>
        <v>0.31</v>
      </c>
      <c r="AB114" s="54">
        <f t="shared" si="28"/>
        <v>0.31</v>
      </c>
      <c r="AC114" s="54">
        <f t="shared" si="29"/>
        <v>0</v>
      </c>
    </row>
    <row r="115" spans="1:29" ht="30" customHeight="1">
      <c r="A115" s="59">
        <v>106</v>
      </c>
      <c r="B115" s="50" t="s">
        <v>1147</v>
      </c>
      <c r="C115" s="53" t="str">
        <f>'04 § 연수구'!C27</f>
        <v>연수구</v>
      </c>
      <c r="D115" s="50">
        <f>'04 § 연수구'!D27</f>
        <v>18</v>
      </c>
      <c r="E115" s="53" t="str">
        <f>'04 § 연수구'!E27</f>
        <v>벚꽃로2R</v>
      </c>
      <c r="F115" s="53" t="str">
        <f>'04 § 연수구'!F27</f>
        <v>연화사거리</v>
      </c>
      <c r="G115" s="53" t="str">
        <f>'04 § 연수구'!G27</f>
        <v>연수장례식장</v>
      </c>
      <c r="H115" s="50" t="str">
        <f>'04 § 연수구'!H27</f>
        <v>○</v>
      </c>
      <c r="I115" s="53" t="str">
        <f>'04 § 연수구'!I27</f>
        <v>겸용도로
(비분리형)</v>
      </c>
      <c r="J115" s="54">
        <f>'04 § 연수구'!J27</f>
        <v>0.57999999999999996</v>
      </c>
      <c r="K115" s="54">
        <f>'04 § 연수구'!K27</f>
        <v>0</v>
      </c>
      <c r="L115" s="54">
        <f>'04 § 연수구'!L27</f>
        <v>0</v>
      </c>
      <c r="M115" s="54">
        <f>'04 § 연수구'!M27</f>
        <v>0</v>
      </c>
      <c r="N115" s="54">
        <f>'04 § 연수구'!N27</f>
        <v>0</v>
      </c>
      <c r="O115" s="54">
        <f>'04 § 연수구'!O27</f>
        <v>0</v>
      </c>
      <c r="P115" s="54">
        <f>'04 § 연수구'!P27</f>
        <v>0</v>
      </c>
      <c r="Q115" s="54">
        <f>'04 § 연수구'!Q27</f>
        <v>2.2000000000000002</v>
      </c>
      <c r="R115" s="54">
        <f>'04 § 연수구'!R27</f>
        <v>0.70000000000000018</v>
      </c>
      <c r="S115" s="50">
        <f>'04 § 연수구'!S27</f>
        <v>4</v>
      </c>
      <c r="T115" s="50" t="str">
        <f>'04 § 연수구'!T27</f>
        <v>○</v>
      </c>
      <c r="U115" s="53">
        <f>'04 § 연수구'!U27</f>
        <v>0</v>
      </c>
      <c r="V115" s="53"/>
      <c r="W115" s="48">
        <f t="shared" si="22"/>
        <v>0.57999999999999996</v>
      </c>
      <c r="X115" s="54">
        <f t="shared" si="25"/>
        <v>0</v>
      </c>
      <c r="Y115" s="54">
        <f t="shared" si="26"/>
        <v>0</v>
      </c>
      <c r="Z115" s="54">
        <f t="shared" si="27"/>
        <v>0</v>
      </c>
      <c r="AA115" s="49">
        <f t="shared" si="23"/>
        <v>0.57999999999999996</v>
      </c>
      <c r="AB115" s="54">
        <f t="shared" si="28"/>
        <v>0</v>
      </c>
      <c r="AC115" s="54">
        <f t="shared" si="29"/>
        <v>0.57999999999999996</v>
      </c>
    </row>
    <row r="116" spans="1:29" ht="30" customHeight="1">
      <c r="A116" s="59">
        <v>107</v>
      </c>
      <c r="B116" s="50" t="s">
        <v>1147</v>
      </c>
      <c r="C116" s="53" t="str">
        <f>'04 § 연수구'!C28</f>
        <v>연수구</v>
      </c>
      <c r="D116" s="50">
        <f>'04 § 연수구'!D28</f>
        <v>19</v>
      </c>
      <c r="E116" s="53" t="str">
        <f>'04 § 연수구'!E28</f>
        <v>청능대로1R</v>
      </c>
      <c r="F116" s="53" t="str">
        <f>'04 § 연수구'!F28</f>
        <v>연수사거리</v>
      </c>
      <c r="G116" s="53" t="str">
        <f>'04 § 연수구'!G28</f>
        <v>기아모터스</v>
      </c>
      <c r="H116" s="50" t="str">
        <f>'04 § 연수구'!H28</f>
        <v>○</v>
      </c>
      <c r="I116" s="53" t="str">
        <f>'04 § 연수구'!I28</f>
        <v>겸용도로
(분리형)</v>
      </c>
      <c r="J116" s="54">
        <f>'04 § 연수구'!J28</f>
        <v>1.5</v>
      </c>
      <c r="K116" s="54">
        <f>'04 § 연수구'!K28</f>
        <v>0</v>
      </c>
      <c r="L116" s="54">
        <f>'04 § 연수구'!L28</f>
        <v>0</v>
      </c>
      <c r="M116" s="54">
        <f>'04 § 연수구'!M28</f>
        <v>0</v>
      </c>
      <c r="N116" s="54">
        <f>'04 § 연수구'!N28</f>
        <v>1.5</v>
      </c>
      <c r="O116" s="54">
        <f>'04 § 연수구'!O28</f>
        <v>1.5</v>
      </c>
      <c r="P116" s="54">
        <f>'04 § 연수구'!P28</f>
        <v>1.5</v>
      </c>
      <c r="Q116" s="54">
        <f>'04 § 연수구'!Q28</f>
        <v>0</v>
      </c>
      <c r="R116" s="54">
        <f>'04 § 연수구'!R28</f>
        <v>0</v>
      </c>
      <c r="S116" s="50">
        <f>'04 § 연수구'!S28</f>
        <v>4</v>
      </c>
      <c r="T116" s="50">
        <f>'04 § 연수구'!T28</f>
        <v>0</v>
      </c>
      <c r="U116" s="53" t="str">
        <f>'04 § 연수구'!U28</f>
        <v>내측</v>
      </c>
      <c r="V116" s="53"/>
      <c r="W116" s="48">
        <f t="shared" si="22"/>
        <v>1.5</v>
      </c>
      <c r="X116" s="54">
        <f t="shared" si="25"/>
        <v>0</v>
      </c>
      <c r="Y116" s="54">
        <f t="shared" si="26"/>
        <v>0</v>
      </c>
      <c r="Z116" s="54">
        <f t="shared" si="27"/>
        <v>0</v>
      </c>
      <c r="AA116" s="49">
        <f t="shared" si="23"/>
        <v>1.5</v>
      </c>
      <c r="AB116" s="54">
        <f t="shared" si="28"/>
        <v>1.5</v>
      </c>
      <c r="AC116" s="54">
        <f t="shared" si="29"/>
        <v>0</v>
      </c>
    </row>
    <row r="117" spans="1:29" ht="30" customHeight="1">
      <c r="A117" s="59">
        <v>108</v>
      </c>
      <c r="B117" s="50" t="s">
        <v>1147</v>
      </c>
      <c r="C117" s="53" t="str">
        <f>'04 § 연수구'!C29</f>
        <v>연수구</v>
      </c>
      <c r="D117" s="50">
        <f>'04 § 연수구'!D29</f>
        <v>20</v>
      </c>
      <c r="E117" s="53" t="str">
        <f>'04 § 연수구'!E29</f>
        <v>청능대로1L</v>
      </c>
      <c r="F117" s="53" t="str">
        <f>'04 § 연수구'!F29</f>
        <v>태평2차@</v>
      </c>
      <c r="G117" s="53" t="str">
        <f>'04 § 연수구'!G29</f>
        <v>연수사거리</v>
      </c>
      <c r="H117" s="50" t="str">
        <f>'04 § 연수구'!H29</f>
        <v>○</v>
      </c>
      <c r="I117" s="53" t="str">
        <f>'04 § 연수구'!I29</f>
        <v>겸용도로
(분리형)</v>
      </c>
      <c r="J117" s="54">
        <f>'04 § 연수구'!J29</f>
        <v>1.6</v>
      </c>
      <c r="K117" s="54">
        <f>'04 § 연수구'!K29</f>
        <v>0</v>
      </c>
      <c r="L117" s="54">
        <f>'04 § 연수구'!L29</f>
        <v>0</v>
      </c>
      <c r="M117" s="54">
        <f>'04 § 연수구'!M29</f>
        <v>0</v>
      </c>
      <c r="N117" s="54">
        <f>'04 § 연수구'!N29</f>
        <v>1.5</v>
      </c>
      <c r="O117" s="54">
        <f>'04 § 연수구'!O29</f>
        <v>1.5</v>
      </c>
      <c r="P117" s="54">
        <f>'04 § 연수구'!P29</f>
        <v>1.5</v>
      </c>
      <c r="Q117" s="54">
        <f>'04 § 연수구'!Q29</f>
        <v>0</v>
      </c>
      <c r="R117" s="54">
        <f>'04 § 연수구'!R29</f>
        <v>0</v>
      </c>
      <c r="S117" s="50">
        <f>'04 § 연수구'!S29</f>
        <v>4</v>
      </c>
      <c r="T117" s="50">
        <f>'04 § 연수구'!T29</f>
        <v>0</v>
      </c>
      <c r="U117" s="53" t="str">
        <f>'04 § 연수구'!U29</f>
        <v>내측</v>
      </c>
      <c r="V117" s="53"/>
      <c r="W117" s="48">
        <f t="shared" si="22"/>
        <v>1.6</v>
      </c>
      <c r="X117" s="54">
        <f t="shared" si="25"/>
        <v>0</v>
      </c>
      <c r="Y117" s="54">
        <f t="shared" si="26"/>
        <v>0</v>
      </c>
      <c r="Z117" s="54">
        <f t="shared" si="27"/>
        <v>0</v>
      </c>
      <c r="AA117" s="49">
        <f t="shared" si="23"/>
        <v>1.6</v>
      </c>
      <c r="AB117" s="54">
        <f t="shared" si="28"/>
        <v>1.6</v>
      </c>
      <c r="AC117" s="54">
        <f t="shared" si="29"/>
        <v>0</v>
      </c>
    </row>
    <row r="118" spans="1:29" ht="30" customHeight="1">
      <c r="A118" s="59">
        <v>109</v>
      </c>
      <c r="B118" s="50" t="s">
        <v>1147</v>
      </c>
      <c r="C118" s="53" t="str">
        <f>'04 § 연수구'!C30</f>
        <v>연수구</v>
      </c>
      <c r="D118" s="50">
        <f>'04 § 연수구'!D30</f>
        <v>21</v>
      </c>
      <c r="E118" s="53" t="str">
        <f>'04 § 연수구'!E30</f>
        <v>앵고개로1R</v>
      </c>
      <c r="F118" s="53" t="str">
        <f>'04 § 연수구'!F30</f>
        <v>동춘역사거리</v>
      </c>
      <c r="G118" s="53" t="str">
        <f>'04 § 연수구'!G30</f>
        <v>송도3교</v>
      </c>
      <c r="H118" s="50" t="str">
        <f>'04 § 연수구'!H30</f>
        <v>○</v>
      </c>
      <c r="I118" s="53" t="str">
        <f>'04 § 연수구'!I30</f>
        <v>전용도로</v>
      </c>
      <c r="J118" s="54">
        <f>'04 § 연수구'!J30</f>
        <v>3.3</v>
      </c>
      <c r="K118" s="54">
        <f>'04 § 연수구'!K30</f>
        <v>1.5</v>
      </c>
      <c r="L118" s="54">
        <f>'04 § 연수구'!L30</f>
        <v>0</v>
      </c>
      <c r="M118" s="54">
        <f>'04 § 연수구'!M30</f>
        <v>0</v>
      </c>
      <c r="N118" s="54">
        <f>'04 § 연수구'!N30</f>
        <v>0</v>
      </c>
      <c r="O118" s="54">
        <f>'04 § 연수구'!O30</f>
        <v>0</v>
      </c>
      <c r="P118" s="54">
        <f>'04 § 연수구'!P30</f>
        <v>0</v>
      </c>
      <c r="Q118" s="54">
        <f>'04 § 연수구'!Q30</f>
        <v>0</v>
      </c>
      <c r="R118" s="54">
        <f>'04 § 연수구'!R30</f>
        <v>0</v>
      </c>
      <c r="S118" s="50">
        <f>'04 § 연수구'!S30</f>
        <v>0</v>
      </c>
      <c r="T118" s="50">
        <f>'04 § 연수구'!T30</f>
        <v>0</v>
      </c>
      <c r="U118" s="53">
        <f>'04 § 연수구'!U30</f>
        <v>0</v>
      </c>
      <c r="V118" s="53"/>
      <c r="W118" s="48">
        <f t="shared" si="22"/>
        <v>3.3</v>
      </c>
      <c r="X118" s="54">
        <f t="shared" si="25"/>
        <v>3.3</v>
      </c>
      <c r="Y118" s="54">
        <f t="shared" si="26"/>
        <v>0</v>
      </c>
      <c r="Z118" s="54">
        <f t="shared" si="27"/>
        <v>0</v>
      </c>
      <c r="AA118" s="49">
        <f t="shared" si="23"/>
        <v>0</v>
      </c>
      <c r="AB118" s="54">
        <f t="shared" si="28"/>
        <v>0</v>
      </c>
      <c r="AC118" s="54">
        <f t="shared" si="29"/>
        <v>0</v>
      </c>
    </row>
    <row r="119" spans="1:29" ht="30" customHeight="1">
      <c r="A119" s="59">
        <v>110</v>
      </c>
      <c r="B119" s="50" t="s">
        <v>1147</v>
      </c>
      <c r="C119" s="53" t="str">
        <f>'04 § 연수구'!C31</f>
        <v>연수구</v>
      </c>
      <c r="D119" s="50">
        <f>'04 § 연수구'!D31</f>
        <v>22</v>
      </c>
      <c r="E119" s="53" t="str">
        <f>'04 § 연수구'!E31</f>
        <v>앵고개로1L</v>
      </c>
      <c r="F119" s="53" t="str">
        <f>'04 § 연수구'!F31</f>
        <v>송도3교</v>
      </c>
      <c r="G119" s="53" t="str">
        <f>'04 § 연수구'!G31</f>
        <v>동춘역사거리</v>
      </c>
      <c r="H119" s="50" t="str">
        <f>'04 § 연수구'!H31</f>
        <v>○</v>
      </c>
      <c r="I119" s="53" t="str">
        <f>'04 § 연수구'!I31</f>
        <v>전용도로</v>
      </c>
      <c r="J119" s="54">
        <f>'04 § 연수구'!J31</f>
        <v>3.3</v>
      </c>
      <c r="K119" s="54">
        <f>'04 § 연수구'!K31</f>
        <v>1.5</v>
      </c>
      <c r="L119" s="54">
        <f>'04 § 연수구'!L31</f>
        <v>0</v>
      </c>
      <c r="M119" s="54">
        <f>'04 § 연수구'!M31</f>
        <v>0</v>
      </c>
      <c r="N119" s="54">
        <f>'04 § 연수구'!N31</f>
        <v>0</v>
      </c>
      <c r="O119" s="54">
        <f>'04 § 연수구'!O31</f>
        <v>0</v>
      </c>
      <c r="P119" s="54">
        <f>'04 § 연수구'!P31</f>
        <v>0</v>
      </c>
      <c r="Q119" s="54">
        <f>'04 § 연수구'!Q31</f>
        <v>0</v>
      </c>
      <c r="R119" s="54">
        <f>'04 § 연수구'!R31</f>
        <v>0</v>
      </c>
      <c r="S119" s="50">
        <f>'04 § 연수구'!S31</f>
        <v>0</v>
      </c>
      <c r="T119" s="50">
        <f>'04 § 연수구'!T31</f>
        <v>0</v>
      </c>
      <c r="U119" s="53">
        <f>'04 § 연수구'!U31</f>
        <v>0</v>
      </c>
      <c r="V119" s="53"/>
      <c r="W119" s="48">
        <f t="shared" si="22"/>
        <v>3.3</v>
      </c>
      <c r="X119" s="54">
        <f t="shared" si="25"/>
        <v>3.3</v>
      </c>
      <c r="Y119" s="54">
        <f t="shared" si="26"/>
        <v>0</v>
      </c>
      <c r="Z119" s="54">
        <f t="shared" si="27"/>
        <v>0</v>
      </c>
      <c r="AA119" s="49">
        <f t="shared" si="23"/>
        <v>0</v>
      </c>
      <c r="AB119" s="54">
        <f t="shared" si="28"/>
        <v>0</v>
      </c>
      <c r="AC119" s="54">
        <f t="shared" si="29"/>
        <v>0</v>
      </c>
    </row>
    <row r="120" spans="1:29" ht="30" customHeight="1">
      <c r="A120" s="59">
        <v>111</v>
      </c>
      <c r="B120" s="50" t="s">
        <v>1147</v>
      </c>
      <c r="C120" s="53" t="str">
        <f>'04 § 연수구'!C32</f>
        <v>연수구</v>
      </c>
      <c r="D120" s="50">
        <f>'04 § 연수구'!D32</f>
        <v>23</v>
      </c>
      <c r="E120" s="53" t="str">
        <f>'04 § 연수구'!E32</f>
        <v>능허대로1R</v>
      </c>
      <c r="F120" s="53" t="str">
        <f>'04 § 연수구'!F32</f>
        <v>동막역사거리</v>
      </c>
      <c r="G120" s="53" t="str">
        <f>'04 § 연수구'!G32</f>
        <v>대건고등학교</v>
      </c>
      <c r="H120" s="50" t="str">
        <f>'04 § 연수구'!H32</f>
        <v>○</v>
      </c>
      <c r="I120" s="53" t="str">
        <f>'04 § 연수구'!I32</f>
        <v>전용도로</v>
      </c>
      <c r="J120" s="54">
        <f>'04 § 연수구'!J32</f>
        <v>0.64</v>
      </c>
      <c r="K120" s="54">
        <f>'04 § 연수구'!K32</f>
        <v>1.5</v>
      </c>
      <c r="L120" s="54">
        <f>'04 § 연수구'!L32</f>
        <v>0</v>
      </c>
      <c r="M120" s="54">
        <f>'04 § 연수구'!M32</f>
        <v>0</v>
      </c>
      <c r="N120" s="54">
        <f>'04 § 연수구'!N32</f>
        <v>0</v>
      </c>
      <c r="O120" s="54">
        <f>'04 § 연수구'!O32</f>
        <v>0</v>
      </c>
      <c r="P120" s="54">
        <f>'04 § 연수구'!P32</f>
        <v>0</v>
      </c>
      <c r="Q120" s="54">
        <f>'04 § 연수구'!Q32</f>
        <v>0</v>
      </c>
      <c r="R120" s="54">
        <f>'04 § 연수구'!R32</f>
        <v>0</v>
      </c>
      <c r="S120" s="50">
        <f>'04 § 연수구'!S32</f>
        <v>0</v>
      </c>
      <c r="T120" s="50">
        <f>'04 § 연수구'!T32</f>
        <v>0</v>
      </c>
      <c r="U120" s="53">
        <f>'04 § 연수구'!U32</f>
        <v>0</v>
      </c>
      <c r="V120" s="53"/>
      <c r="W120" s="48">
        <f t="shared" si="22"/>
        <v>0.64</v>
      </c>
      <c r="X120" s="54">
        <f t="shared" si="25"/>
        <v>0.64</v>
      </c>
      <c r="Y120" s="54">
        <f t="shared" si="26"/>
        <v>0</v>
      </c>
      <c r="Z120" s="54">
        <f t="shared" si="27"/>
        <v>0</v>
      </c>
      <c r="AA120" s="49">
        <f t="shared" si="23"/>
        <v>0</v>
      </c>
      <c r="AB120" s="54">
        <f t="shared" si="28"/>
        <v>0</v>
      </c>
      <c r="AC120" s="54">
        <f t="shared" si="29"/>
        <v>0</v>
      </c>
    </row>
    <row r="121" spans="1:29" ht="30" customHeight="1">
      <c r="A121" s="59">
        <v>112</v>
      </c>
      <c r="B121" s="50" t="s">
        <v>1147</v>
      </c>
      <c r="C121" s="53" t="str">
        <f>'04 § 연수구'!C33</f>
        <v>연수구</v>
      </c>
      <c r="D121" s="50">
        <f>'04 § 연수구'!D33</f>
        <v>24</v>
      </c>
      <c r="E121" s="53" t="str">
        <f>'04 § 연수구'!E33</f>
        <v>능허대로1L</v>
      </c>
      <c r="F121" s="53" t="str">
        <f>'04 § 연수구'!F33</f>
        <v>대건고등학교</v>
      </c>
      <c r="G121" s="53" t="str">
        <f>'04 § 연수구'!G33</f>
        <v>동막역사거리</v>
      </c>
      <c r="H121" s="50" t="str">
        <f>'04 § 연수구'!H33</f>
        <v>○</v>
      </c>
      <c r="I121" s="53" t="str">
        <f>'04 § 연수구'!I33</f>
        <v>전용도로</v>
      </c>
      <c r="J121" s="54">
        <f>'04 § 연수구'!J33</f>
        <v>0.64</v>
      </c>
      <c r="K121" s="54">
        <f>'04 § 연수구'!K33</f>
        <v>1.5</v>
      </c>
      <c r="L121" s="54">
        <f>'04 § 연수구'!L33</f>
        <v>0</v>
      </c>
      <c r="M121" s="54">
        <f>'04 § 연수구'!M33</f>
        <v>0</v>
      </c>
      <c r="N121" s="54">
        <f>'04 § 연수구'!N33</f>
        <v>0</v>
      </c>
      <c r="O121" s="54">
        <f>'04 § 연수구'!O33</f>
        <v>0</v>
      </c>
      <c r="P121" s="54">
        <f>'04 § 연수구'!P33</f>
        <v>0</v>
      </c>
      <c r="Q121" s="54">
        <f>'04 § 연수구'!Q33</f>
        <v>0</v>
      </c>
      <c r="R121" s="54">
        <f>'04 § 연수구'!R33</f>
        <v>0</v>
      </c>
      <c r="S121" s="50">
        <f>'04 § 연수구'!S33</f>
        <v>0</v>
      </c>
      <c r="T121" s="50">
        <f>'04 § 연수구'!T33</f>
        <v>0</v>
      </c>
      <c r="U121" s="53">
        <f>'04 § 연수구'!U33</f>
        <v>0</v>
      </c>
      <c r="V121" s="53"/>
      <c r="W121" s="48">
        <f t="shared" si="22"/>
        <v>0.64</v>
      </c>
      <c r="X121" s="54">
        <f t="shared" si="25"/>
        <v>0.64</v>
      </c>
      <c r="Y121" s="54">
        <f t="shared" si="26"/>
        <v>0</v>
      </c>
      <c r="Z121" s="54">
        <f t="shared" si="27"/>
        <v>0</v>
      </c>
      <c r="AA121" s="49">
        <f t="shared" si="23"/>
        <v>0</v>
      </c>
      <c r="AB121" s="54">
        <f t="shared" si="28"/>
        <v>0</v>
      </c>
      <c r="AC121" s="54">
        <f t="shared" si="29"/>
        <v>0</v>
      </c>
    </row>
    <row r="122" spans="1:29" ht="30" customHeight="1">
      <c r="A122" s="59">
        <v>113</v>
      </c>
      <c r="B122" s="50" t="s">
        <v>1147</v>
      </c>
      <c r="C122" s="53" t="str">
        <f>'04 § 연수구'!C34</f>
        <v>연수구</v>
      </c>
      <c r="D122" s="50">
        <f>'04 § 연수구'!D34</f>
        <v>25</v>
      </c>
      <c r="E122" s="53" t="str">
        <f>'04 § 연수구'!E34</f>
        <v>먼우금로1R</v>
      </c>
      <c r="F122" s="53" t="str">
        <f>'04 § 연수구'!F34</f>
        <v>구석말삼거리</v>
      </c>
      <c r="G122" s="53" t="str">
        <f>'04 § 연수구'!G34</f>
        <v>메가박스앞</v>
      </c>
      <c r="H122" s="50" t="str">
        <f>'04 § 연수구'!H34</f>
        <v>○</v>
      </c>
      <c r="I122" s="53" t="str">
        <f>'04 § 연수구'!I34</f>
        <v>전용도로</v>
      </c>
      <c r="J122" s="54">
        <f>'04 § 연수구'!J34</f>
        <v>2.2999999999999998</v>
      </c>
      <c r="K122" s="54">
        <f>'04 § 연수구'!K34</f>
        <v>1.5</v>
      </c>
      <c r="L122" s="54">
        <f>'04 § 연수구'!L34</f>
        <v>0</v>
      </c>
      <c r="M122" s="54">
        <f>'04 § 연수구'!M34</f>
        <v>0</v>
      </c>
      <c r="N122" s="54">
        <f>'04 § 연수구'!N34</f>
        <v>0</v>
      </c>
      <c r="O122" s="54">
        <f>'04 § 연수구'!O34</f>
        <v>0</v>
      </c>
      <c r="P122" s="54">
        <f>'04 § 연수구'!P34</f>
        <v>0</v>
      </c>
      <c r="Q122" s="54">
        <f>'04 § 연수구'!Q34</f>
        <v>0</v>
      </c>
      <c r="R122" s="54">
        <f>'04 § 연수구'!R34</f>
        <v>0</v>
      </c>
      <c r="S122" s="50">
        <f>'04 § 연수구'!S34</f>
        <v>0</v>
      </c>
      <c r="T122" s="50">
        <f>'04 § 연수구'!T34</f>
        <v>0</v>
      </c>
      <c r="U122" s="53">
        <f>'04 § 연수구'!U34</f>
        <v>0</v>
      </c>
      <c r="V122" s="53"/>
      <c r="W122" s="48">
        <f t="shared" si="22"/>
        <v>2.2999999999999998</v>
      </c>
      <c r="X122" s="54">
        <f t="shared" si="25"/>
        <v>2.2999999999999998</v>
      </c>
      <c r="Y122" s="54">
        <f t="shared" si="26"/>
        <v>0</v>
      </c>
      <c r="Z122" s="54">
        <f t="shared" si="27"/>
        <v>0</v>
      </c>
      <c r="AA122" s="49">
        <f t="shared" si="23"/>
        <v>0</v>
      </c>
      <c r="AB122" s="54">
        <f t="shared" si="28"/>
        <v>0</v>
      </c>
      <c r="AC122" s="54">
        <f t="shared" si="29"/>
        <v>0</v>
      </c>
    </row>
    <row r="123" spans="1:29" ht="30" customHeight="1">
      <c r="A123" s="59">
        <v>114</v>
      </c>
      <c r="B123" s="50" t="s">
        <v>1147</v>
      </c>
      <c r="C123" s="53" t="str">
        <f>'04 § 연수구'!C35</f>
        <v>연수구</v>
      </c>
      <c r="D123" s="50">
        <f>'04 § 연수구'!D35</f>
        <v>26</v>
      </c>
      <c r="E123" s="53" t="str">
        <f>'04 § 연수구'!E35</f>
        <v>먼우금로1L</v>
      </c>
      <c r="F123" s="53" t="str">
        <f>'04 § 연수구'!F35</f>
        <v>메가박스앞</v>
      </c>
      <c r="G123" s="53" t="str">
        <f>'04 § 연수구'!G35</f>
        <v>구석말삼거리</v>
      </c>
      <c r="H123" s="50" t="str">
        <f>'04 § 연수구'!H35</f>
        <v>○</v>
      </c>
      <c r="I123" s="53" t="str">
        <f>'04 § 연수구'!I35</f>
        <v>전용도로</v>
      </c>
      <c r="J123" s="54">
        <f>'04 § 연수구'!J35</f>
        <v>2.2999999999999998</v>
      </c>
      <c r="K123" s="54">
        <f>'04 § 연수구'!K35</f>
        <v>1.5</v>
      </c>
      <c r="L123" s="54">
        <f>'04 § 연수구'!L35</f>
        <v>0</v>
      </c>
      <c r="M123" s="54">
        <f>'04 § 연수구'!M35</f>
        <v>0</v>
      </c>
      <c r="N123" s="54">
        <f>'04 § 연수구'!N35</f>
        <v>0</v>
      </c>
      <c r="O123" s="54">
        <f>'04 § 연수구'!O35</f>
        <v>0</v>
      </c>
      <c r="P123" s="54">
        <f>'04 § 연수구'!P35</f>
        <v>0</v>
      </c>
      <c r="Q123" s="54">
        <f>'04 § 연수구'!Q35</f>
        <v>0</v>
      </c>
      <c r="R123" s="54">
        <f>'04 § 연수구'!R35</f>
        <v>0</v>
      </c>
      <c r="S123" s="50">
        <f>'04 § 연수구'!S35</f>
        <v>0</v>
      </c>
      <c r="T123" s="50">
        <f>'04 § 연수구'!T35</f>
        <v>0</v>
      </c>
      <c r="U123" s="53">
        <f>'04 § 연수구'!U35</f>
        <v>0</v>
      </c>
      <c r="V123" s="53"/>
      <c r="W123" s="48">
        <f t="shared" si="22"/>
        <v>2.2999999999999998</v>
      </c>
      <c r="X123" s="54">
        <f t="shared" si="25"/>
        <v>2.2999999999999998</v>
      </c>
      <c r="Y123" s="54">
        <f t="shared" si="26"/>
        <v>0</v>
      </c>
      <c r="Z123" s="54">
        <f t="shared" si="27"/>
        <v>0</v>
      </c>
      <c r="AA123" s="49">
        <f t="shared" si="23"/>
        <v>0</v>
      </c>
      <c r="AB123" s="54">
        <f t="shared" si="28"/>
        <v>0</v>
      </c>
      <c r="AC123" s="54">
        <f t="shared" si="29"/>
        <v>0</v>
      </c>
    </row>
    <row r="124" spans="1:29" ht="30" customHeight="1">
      <c r="A124" s="59">
        <v>115</v>
      </c>
      <c r="B124" s="50" t="s">
        <v>1147</v>
      </c>
      <c r="C124" s="53" t="str">
        <f>'04 § 연수구'!C36</f>
        <v>연수구</v>
      </c>
      <c r="D124" s="50">
        <f>'04 § 연수구'!D36</f>
        <v>27</v>
      </c>
      <c r="E124" s="53" t="str">
        <f>'04 § 연수구'!E36</f>
        <v>원인재로1R</v>
      </c>
      <c r="F124" s="53" t="str">
        <f>'04 § 연수구'!F36</f>
        <v>서면초교사거리</v>
      </c>
      <c r="G124" s="53" t="str">
        <f>'04 § 연수구'!G36</f>
        <v>길마산사거리</v>
      </c>
      <c r="H124" s="50" t="str">
        <f>'04 § 연수구'!H36</f>
        <v>○</v>
      </c>
      <c r="I124" s="53" t="str">
        <f>'04 § 연수구'!I36</f>
        <v>전용도로</v>
      </c>
      <c r="J124" s="54">
        <f>'04 § 연수구'!J36</f>
        <v>3.5</v>
      </c>
      <c r="K124" s="54">
        <f>'04 § 연수구'!K36</f>
        <v>1.5</v>
      </c>
      <c r="L124" s="54">
        <f>'04 § 연수구'!L36</f>
        <v>0</v>
      </c>
      <c r="M124" s="54">
        <f>'04 § 연수구'!M36</f>
        <v>0</v>
      </c>
      <c r="N124" s="54">
        <f>'04 § 연수구'!N36</f>
        <v>0</v>
      </c>
      <c r="O124" s="54">
        <f>'04 § 연수구'!O36</f>
        <v>0</v>
      </c>
      <c r="P124" s="54">
        <f>'04 § 연수구'!P36</f>
        <v>0</v>
      </c>
      <c r="Q124" s="54">
        <f>'04 § 연수구'!Q36</f>
        <v>0</v>
      </c>
      <c r="R124" s="54">
        <f>'04 § 연수구'!R36</f>
        <v>0</v>
      </c>
      <c r="S124" s="50">
        <f>'04 § 연수구'!S36</f>
        <v>0</v>
      </c>
      <c r="T124" s="50">
        <f>'04 § 연수구'!T36</f>
        <v>0</v>
      </c>
      <c r="U124" s="53">
        <f>'04 § 연수구'!U36</f>
        <v>0</v>
      </c>
      <c r="V124" s="53"/>
      <c r="W124" s="48">
        <f t="shared" si="22"/>
        <v>3.5</v>
      </c>
      <c r="X124" s="54">
        <f t="shared" si="25"/>
        <v>3.5</v>
      </c>
      <c r="Y124" s="54">
        <f t="shared" si="26"/>
        <v>0</v>
      </c>
      <c r="Z124" s="54">
        <f t="shared" si="27"/>
        <v>0</v>
      </c>
      <c r="AA124" s="49">
        <f t="shared" si="23"/>
        <v>0</v>
      </c>
      <c r="AB124" s="54">
        <f t="shared" si="28"/>
        <v>0</v>
      </c>
      <c r="AC124" s="54">
        <f t="shared" si="29"/>
        <v>0</v>
      </c>
    </row>
    <row r="125" spans="1:29" ht="30" customHeight="1">
      <c r="A125" s="59">
        <v>116</v>
      </c>
      <c r="B125" s="50" t="s">
        <v>1147</v>
      </c>
      <c r="C125" s="53" t="str">
        <f>'04 § 연수구'!C37</f>
        <v>연수구</v>
      </c>
      <c r="D125" s="50">
        <f>'04 § 연수구'!D37</f>
        <v>28</v>
      </c>
      <c r="E125" s="53" t="str">
        <f>'04 § 연수구'!E37</f>
        <v>원인재로1L</v>
      </c>
      <c r="F125" s="53" t="str">
        <f>'04 § 연수구'!F37</f>
        <v>길마산사거리</v>
      </c>
      <c r="G125" s="53" t="str">
        <f>'04 § 연수구'!G37</f>
        <v>서면초교사거리</v>
      </c>
      <c r="H125" s="50" t="str">
        <f>'04 § 연수구'!H37</f>
        <v>○</v>
      </c>
      <c r="I125" s="53" t="str">
        <f>'04 § 연수구'!I37</f>
        <v>전용도로</v>
      </c>
      <c r="J125" s="54">
        <f>'04 § 연수구'!J37</f>
        <v>3.5</v>
      </c>
      <c r="K125" s="54">
        <f>'04 § 연수구'!K37</f>
        <v>1.5</v>
      </c>
      <c r="L125" s="54">
        <f>'04 § 연수구'!L37</f>
        <v>0</v>
      </c>
      <c r="M125" s="54">
        <f>'04 § 연수구'!M37</f>
        <v>0</v>
      </c>
      <c r="N125" s="54">
        <f>'04 § 연수구'!N37</f>
        <v>0</v>
      </c>
      <c r="O125" s="54">
        <f>'04 § 연수구'!O37</f>
        <v>0</v>
      </c>
      <c r="P125" s="54">
        <f>'04 § 연수구'!P37</f>
        <v>0</v>
      </c>
      <c r="Q125" s="54">
        <f>'04 § 연수구'!Q37</f>
        <v>0</v>
      </c>
      <c r="R125" s="54">
        <f>'04 § 연수구'!R37</f>
        <v>0</v>
      </c>
      <c r="S125" s="50">
        <f>'04 § 연수구'!S37</f>
        <v>0</v>
      </c>
      <c r="T125" s="50">
        <f>'04 § 연수구'!T37</f>
        <v>0</v>
      </c>
      <c r="U125" s="53">
        <f>'04 § 연수구'!U37</f>
        <v>0</v>
      </c>
      <c r="V125" s="53"/>
      <c r="W125" s="48">
        <f t="shared" si="22"/>
        <v>3.5</v>
      </c>
      <c r="X125" s="54">
        <f t="shared" si="25"/>
        <v>3.5</v>
      </c>
      <c r="Y125" s="54">
        <f t="shared" si="26"/>
        <v>0</v>
      </c>
      <c r="Z125" s="54">
        <f t="shared" si="27"/>
        <v>0</v>
      </c>
      <c r="AA125" s="49">
        <f t="shared" si="23"/>
        <v>0</v>
      </c>
      <c r="AB125" s="54">
        <f t="shared" si="28"/>
        <v>0</v>
      </c>
      <c r="AC125" s="54">
        <f t="shared" si="29"/>
        <v>0</v>
      </c>
    </row>
    <row r="126" spans="1:29" ht="30" customHeight="1">
      <c r="A126" s="59">
        <v>117</v>
      </c>
      <c r="B126" s="50" t="s">
        <v>1147</v>
      </c>
      <c r="C126" s="53" t="str">
        <f>'04 § 연수구'!C38</f>
        <v>연수구</v>
      </c>
      <c r="D126" s="50">
        <f>'04 § 연수구'!D38</f>
        <v>29</v>
      </c>
      <c r="E126" s="53" t="str">
        <f>'04 § 연수구'!E38</f>
        <v>함박뫼로</v>
      </c>
      <c r="F126" s="53" t="str">
        <f>'04 § 연수구'!F38</f>
        <v>함박뫼사거리</v>
      </c>
      <c r="G126" s="53" t="str">
        <f>'04 § 연수구'!G38</f>
        <v>연화사거리</v>
      </c>
      <c r="H126" s="50" t="str">
        <f>'04 § 연수구'!H38</f>
        <v>○</v>
      </c>
      <c r="I126" s="53" t="str">
        <f>'04 § 연수구'!I38</f>
        <v>겸용도로
(비분리형)</v>
      </c>
      <c r="J126" s="54">
        <f>'04 § 연수구'!J38</f>
        <v>1.2</v>
      </c>
      <c r="K126" s="54">
        <f>'04 § 연수구'!K38</f>
        <v>0</v>
      </c>
      <c r="L126" s="54">
        <f>'04 § 연수구'!L38</f>
        <v>0</v>
      </c>
      <c r="M126" s="54">
        <f>'04 § 연수구'!M38</f>
        <v>0</v>
      </c>
      <c r="N126" s="54">
        <f>'04 § 연수구'!N38</f>
        <v>0</v>
      </c>
      <c r="O126" s="54">
        <f>'04 § 연수구'!O38</f>
        <v>0</v>
      </c>
      <c r="P126" s="54">
        <f>'04 § 연수구'!P38</f>
        <v>0</v>
      </c>
      <c r="Q126" s="54">
        <f>'04 § 연수구'!Q38</f>
        <v>2.4</v>
      </c>
      <c r="R126" s="54">
        <f>'04 § 연수구'!R38</f>
        <v>0.89999999999999991</v>
      </c>
      <c r="S126" s="50">
        <f>'04 § 연수구'!S38</f>
        <v>4</v>
      </c>
      <c r="T126" s="50" t="str">
        <f>'04 § 연수구'!T38</f>
        <v>○</v>
      </c>
      <c r="U126" s="53">
        <f>'04 § 연수구'!U38</f>
        <v>0</v>
      </c>
      <c r="V126" s="53"/>
      <c r="W126" s="48">
        <f t="shared" si="22"/>
        <v>1.2</v>
      </c>
      <c r="X126" s="54">
        <f t="shared" si="25"/>
        <v>0</v>
      </c>
      <c r="Y126" s="54">
        <f t="shared" si="26"/>
        <v>0</v>
      </c>
      <c r="Z126" s="54">
        <f t="shared" si="27"/>
        <v>0</v>
      </c>
      <c r="AA126" s="49">
        <f t="shared" si="23"/>
        <v>1.2</v>
      </c>
      <c r="AB126" s="54">
        <f t="shared" si="28"/>
        <v>0</v>
      </c>
      <c r="AC126" s="54">
        <f t="shared" si="29"/>
        <v>1.2</v>
      </c>
    </row>
    <row r="127" spans="1:29" ht="30" customHeight="1">
      <c r="A127" s="59">
        <v>118</v>
      </c>
      <c r="B127" s="50" t="s">
        <v>1147</v>
      </c>
      <c r="C127" s="53" t="str">
        <f>'04 § 연수구'!C39</f>
        <v>연수구</v>
      </c>
      <c r="D127" s="50">
        <f>'04 § 연수구'!D39</f>
        <v>30</v>
      </c>
      <c r="E127" s="53" t="str">
        <f>'04 § 연수구'!E39</f>
        <v>경원대로1R</v>
      </c>
      <c r="F127" s="53" t="str">
        <f>'04 § 연수구'!F39</f>
        <v>송도1교</v>
      </c>
      <c r="G127" s="53" t="str">
        <f>'04 § 연수구'!G39</f>
        <v>선학역사거리</v>
      </c>
      <c r="H127" s="50" t="str">
        <f>'04 § 연수구'!H39</f>
        <v>○</v>
      </c>
      <c r="I127" s="53" t="str">
        <f>'04 § 연수구'!I39</f>
        <v>겸용도로
(분리형)</v>
      </c>
      <c r="J127" s="54">
        <f>'04 § 연수구'!J39</f>
        <v>4.4000000000000004</v>
      </c>
      <c r="K127" s="54">
        <f>'04 § 연수구'!K39</f>
        <v>0</v>
      </c>
      <c r="L127" s="54">
        <f>'04 § 연수구'!L39</f>
        <v>0</v>
      </c>
      <c r="M127" s="54">
        <f>'04 § 연수구'!M39</f>
        <v>0</v>
      </c>
      <c r="N127" s="54">
        <f>'04 § 연수구'!N39</f>
        <v>1.3</v>
      </c>
      <c r="O127" s="54">
        <f>'04 § 연수구'!O39</f>
        <v>2.4</v>
      </c>
      <c r="P127" s="54">
        <f>'04 § 연수구'!P39</f>
        <v>2.2000000000000002</v>
      </c>
      <c r="Q127" s="54">
        <f>'04 § 연수구'!Q39</f>
        <v>0</v>
      </c>
      <c r="R127" s="54">
        <f>'04 § 연수구'!R39</f>
        <v>0</v>
      </c>
      <c r="S127" s="50">
        <f>'04 § 연수구'!S39</f>
        <v>4</v>
      </c>
      <c r="T127" s="50" t="str">
        <f>'04 § 연수구'!T39</f>
        <v>○</v>
      </c>
      <c r="U127" s="53" t="str">
        <f>'04 § 연수구'!U39</f>
        <v>내측</v>
      </c>
      <c r="V127" s="53"/>
      <c r="W127" s="48">
        <f t="shared" si="22"/>
        <v>4.4000000000000004</v>
      </c>
      <c r="X127" s="54">
        <f t="shared" si="25"/>
        <v>0</v>
      </c>
      <c r="Y127" s="54">
        <f t="shared" si="26"/>
        <v>0</v>
      </c>
      <c r="Z127" s="54">
        <f t="shared" si="27"/>
        <v>0</v>
      </c>
      <c r="AA127" s="49">
        <f t="shared" si="23"/>
        <v>4.4000000000000004</v>
      </c>
      <c r="AB127" s="54">
        <f t="shared" si="28"/>
        <v>4.4000000000000004</v>
      </c>
      <c r="AC127" s="54">
        <f t="shared" si="29"/>
        <v>0</v>
      </c>
    </row>
    <row r="128" spans="1:29" ht="30" customHeight="1">
      <c r="A128" s="59">
        <v>119</v>
      </c>
      <c r="B128" s="50" t="s">
        <v>1147</v>
      </c>
      <c r="C128" s="53" t="str">
        <f>'04 § 연수구'!C40</f>
        <v>연수구</v>
      </c>
      <c r="D128" s="50">
        <f>'04 § 연수구'!D40</f>
        <v>31</v>
      </c>
      <c r="E128" s="53" t="str">
        <f>'04 § 연수구'!E40</f>
        <v>경원대로2R</v>
      </c>
      <c r="F128" s="53" t="str">
        <f>'04 § 연수구'!F40</f>
        <v>금호종합상가</v>
      </c>
      <c r="G128" s="53" t="str">
        <f>'04 § 연수구'!G40</f>
        <v>선학역1번출구</v>
      </c>
      <c r="H128" s="50" t="str">
        <f>'04 § 연수구'!H40</f>
        <v>○</v>
      </c>
      <c r="I128" s="53" t="str">
        <f>'04 § 연수구'!I40</f>
        <v>겸용도로
(분리형)</v>
      </c>
      <c r="J128" s="54">
        <f>'04 § 연수구'!J40</f>
        <v>0.12</v>
      </c>
      <c r="K128" s="54">
        <f>'04 § 연수구'!K40</f>
        <v>0</v>
      </c>
      <c r="L128" s="54">
        <f>'04 § 연수구'!L40</f>
        <v>0</v>
      </c>
      <c r="M128" s="54">
        <f>'04 § 연수구'!M40</f>
        <v>0</v>
      </c>
      <c r="N128" s="54">
        <f>'04 § 연수구'!N40</f>
        <v>1.5</v>
      </c>
      <c r="O128" s="54">
        <f>'04 § 연수구'!O40</f>
        <v>3.5</v>
      </c>
      <c r="P128" s="54">
        <f>'04 § 연수구'!P40</f>
        <v>3.5</v>
      </c>
      <c r="Q128" s="54">
        <f>'04 § 연수구'!Q40</f>
        <v>0</v>
      </c>
      <c r="R128" s="54">
        <f>'04 § 연수구'!R40</f>
        <v>0</v>
      </c>
      <c r="S128" s="50">
        <f>'04 § 연수구'!S40</f>
        <v>4</v>
      </c>
      <c r="T128" s="50" t="str">
        <f>'04 § 연수구'!T40</f>
        <v>○</v>
      </c>
      <c r="U128" s="53" t="str">
        <f>'04 § 연수구'!U40</f>
        <v>내측</v>
      </c>
      <c r="V128" s="53"/>
      <c r="W128" s="48">
        <f t="shared" si="22"/>
        <v>0.12</v>
      </c>
      <c r="X128" s="54">
        <f t="shared" si="25"/>
        <v>0</v>
      </c>
      <c r="Y128" s="54">
        <f t="shared" si="26"/>
        <v>0</v>
      </c>
      <c r="Z128" s="54">
        <f t="shared" si="27"/>
        <v>0</v>
      </c>
      <c r="AA128" s="49">
        <f t="shared" si="23"/>
        <v>0.12</v>
      </c>
      <c r="AB128" s="54">
        <f t="shared" si="28"/>
        <v>0.12</v>
      </c>
      <c r="AC128" s="54">
        <f t="shared" si="29"/>
        <v>0</v>
      </c>
    </row>
    <row r="129" spans="1:29" ht="30" customHeight="1">
      <c r="A129" s="59">
        <v>120</v>
      </c>
      <c r="B129" s="50" t="s">
        <v>1147</v>
      </c>
      <c r="C129" s="53" t="str">
        <f>'04 § 연수구'!C41</f>
        <v>연수구</v>
      </c>
      <c r="D129" s="50">
        <f>'04 § 연수구'!D41</f>
        <v>32</v>
      </c>
      <c r="E129" s="53" t="str">
        <f>'04 § 연수구'!E41</f>
        <v>경원대로3R</v>
      </c>
      <c r="F129" s="53" t="str">
        <f>'04 § 연수구'!F41</f>
        <v>선학동금호타운6동 뒤</v>
      </c>
      <c r="G129" s="53" t="str">
        <f>'04 § 연수구'!G41</f>
        <v>sk서해주유소</v>
      </c>
      <c r="H129" s="50" t="str">
        <f>'04 § 연수구'!H41</f>
        <v>○</v>
      </c>
      <c r="I129" s="53" t="str">
        <f>'04 § 연수구'!I41</f>
        <v>겸용도로
(분리형)</v>
      </c>
      <c r="J129" s="54">
        <f>'04 § 연수구'!J41</f>
        <v>0.37</v>
      </c>
      <c r="K129" s="54">
        <f>'04 § 연수구'!K41</f>
        <v>0</v>
      </c>
      <c r="L129" s="54">
        <f>'04 § 연수구'!L41</f>
        <v>0</v>
      </c>
      <c r="M129" s="54">
        <f>'04 § 연수구'!M41</f>
        <v>0</v>
      </c>
      <c r="N129" s="54">
        <f>'04 § 연수구'!N41</f>
        <v>2</v>
      </c>
      <c r="O129" s="54">
        <f>'04 § 연수구'!O41</f>
        <v>4</v>
      </c>
      <c r="P129" s="54">
        <f>'04 § 연수구'!P41</f>
        <v>4.5</v>
      </c>
      <c r="Q129" s="54">
        <f>'04 § 연수구'!Q41</f>
        <v>0</v>
      </c>
      <c r="R129" s="54">
        <f>'04 § 연수구'!R41</f>
        <v>0</v>
      </c>
      <c r="S129" s="50">
        <f>'04 § 연수구'!S41</f>
        <v>4</v>
      </c>
      <c r="T129" s="50" t="str">
        <f>'04 § 연수구'!T41</f>
        <v>○</v>
      </c>
      <c r="U129" s="53" t="str">
        <f>'04 § 연수구'!U41</f>
        <v>내측</v>
      </c>
      <c r="V129" s="53"/>
      <c r="W129" s="48">
        <f t="shared" si="22"/>
        <v>0.37</v>
      </c>
      <c r="X129" s="54">
        <f t="shared" si="25"/>
        <v>0</v>
      </c>
      <c r="Y129" s="54">
        <f t="shared" si="26"/>
        <v>0</v>
      </c>
      <c r="Z129" s="54">
        <f t="shared" si="27"/>
        <v>0</v>
      </c>
      <c r="AA129" s="49">
        <f t="shared" si="23"/>
        <v>0.37</v>
      </c>
      <c r="AB129" s="54">
        <f t="shared" si="28"/>
        <v>0.37</v>
      </c>
      <c r="AC129" s="54">
        <f t="shared" si="29"/>
        <v>0</v>
      </c>
    </row>
    <row r="130" spans="1:29" ht="30" customHeight="1">
      <c r="A130" s="59">
        <v>121</v>
      </c>
      <c r="B130" s="50" t="s">
        <v>1147</v>
      </c>
      <c r="C130" s="53" t="str">
        <f>'04 § 연수구'!C42</f>
        <v>연수구</v>
      </c>
      <c r="D130" s="50">
        <f>'04 § 연수구'!D42</f>
        <v>33</v>
      </c>
      <c r="E130" s="53" t="str">
        <f>'04 § 연수구'!E42</f>
        <v>경원대로1L</v>
      </c>
      <c r="F130" s="53" t="str">
        <f>'04 § 연수구'!F42</f>
        <v>온누리꽃농원</v>
      </c>
      <c r="G130" s="53" t="str">
        <f>'04 § 연수구'!G42</f>
        <v>선학동먹자골목입구</v>
      </c>
      <c r="H130" s="50" t="str">
        <f>'04 § 연수구'!H42</f>
        <v>○</v>
      </c>
      <c r="I130" s="53" t="str">
        <f>'04 § 연수구'!I42</f>
        <v>겸용도로
(분리형)</v>
      </c>
      <c r="J130" s="54">
        <f>'04 § 연수구'!J42</f>
        <v>0.36</v>
      </c>
      <c r="K130" s="54">
        <f>'04 § 연수구'!K42</f>
        <v>0</v>
      </c>
      <c r="L130" s="54">
        <f>'04 § 연수구'!L42</f>
        <v>0</v>
      </c>
      <c r="M130" s="54">
        <f>'04 § 연수구'!M42</f>
        <v>0</v>
      </c>
      <c r="N130" s="54">
        <f>'04 § 연수구'!N42</f>
        <v>1.3</v>
      </c>
      <c r="O130" s="54">
        <f>'04 § 연수구'!O42</f>
        <v>2.4</v>
      </c>
      <c r="P130" s="54">
        <f>'04 § 연수구'!P42</f>
        <v>2.2000000000000002</v>
      </c>
      <c r="Q130" s="54">
        <f>'04 § 연수구'!Q42</f>
        <v>0</v>
      </c>
      <c r="R130" s="54">
        <f>'04 § 연수구'!R42</f>
        <v>0</v>
      </c>
      <c r="S130" s="50">
        <f>'04 § 연수구'!S42</f>
        <v>4</v>
      </c>
      <c r="T130" s="50" t="str">
        <f>'04 § 연수구'!T42</f>
        <v>○</v>
      </c>
      <c r="U130" s="53" t="str">
        <f>'04 § 연수구'!U42</f>
        <v>내측</v>
      </c>
      <c r="V130" s="53"/>
      <c r="W130" s="48">
        <f t="shared" si="22"/>
        <v>0.36</v>
      </c>
      <c r="X130" s="54">
        <f t="shared" si="25"/>
        <v>0</v>
      </c>
      <c r="Y130" s="54">
        <f t="shared" si="26"/>
        <v>0</v>
      </c>
      <c r="Z130" s="54">
        <f t="shared" si="27"/>
        <v>0</v>
      </c>
      <c r="AA130" s="49">
        <f t="shared" si="23"/>
        <v>0.36</v>
      </c>
      <c r="AB130" s="54">
        <f t="shared" si="28"/>
        <v>0.36</v>
      </c>
      <c r="AC130" s="54">
        <f t="shared" si="29"/>
        <v>0</v>
      </c>
    </row>
    <row r="131" spans="1:29" ht="30" customHeight="1">
      <c r="A131" s="59">
        <v>122</v>
      </c>
      <c r="B131" s="50" t="s">
        <v>1147</v>
      </c>
      <c r="C131" s="53" t="str">
        <f>'04 § 연수구'!C43</f>
        <v>연수구</v>
      </c>
      <c r="D131" s="50">
        <f>'04 § 연수구'!D43</f>
        <v>34</v>
      </c>
      <c r="E131" s="53" t="str">
        <f>'04 § 연수구'!E43</f>
        <v>경원대로2L</v>
      </c>
      <c r="F131" s="53" t="str">
        <f>'04 § 연수구'!F43</f>
        <v>선학역사거리</v>
      </c>
      <c r="G131" s="53" t="str">
        <f>'04 § 연수구'!G43</f>
        <v>송도1교</v>
      </c>
      <c r="H131" s="50" t="str">
        <f>'04 § 연수구'!H43</f>
        <v>○</v>
      </c>
      <c r="I131" s="53" t="str">
        <f>'04 § 연수구'!I43</f>
        <v>겸용도로
(분리형)</v>
      </c>
      <c r="J131" s="54">
        <f>'04 § 연수구'!J43</f>
        <v>4.3</v>
      </c>
      <c r="K131" s="54">
        <f>'04 § 연수구'!K43</f>
        <v>0</v>
      </c>
      <c r="L131" s="54">
        <f>'04 § 연수구'!L43</f>
        <v>0</v>
      </c>
      <c r="M131" s="54">
        <f>'04 § 연수구'!M43</f>
        <v>0</v>
      </c>
      <c r="N131" s="54">
        <f>'04 § 연수구'!N43</f>
        <v>1.5</v>
      </c>
      <c r="O131" s="54">
        <f>'04 § 연수구'!O43</f>
        <v>3</v>
      </c>
      <c r="P131" s="54">
        <f>'04 § 연수구'!P43</f>
        <v>3</v>
      </c>
      <c r="Q131" s="54">
        <f>'04 § 연수구'!Q43</f>
        <v>0</v>
      </c>
      <c r="R131" s="54">
        <f>'04 § 연수구'!R43</f>
        <v>0</v>
      </c>
      <c r="S131" s="50">
        <f>'04 § 연수구'!S43</f>
        <v>4</v>
      </c>
      <c r="T131" s="50" t="str">
        <f>'04 § 연수구'!T43</f>
        <v>○</v>
      </c>
      <c r="U131" s="53" t="str">
        <f>'04 § 연수구'!U43</f>
        <v>내측</v>
      </c>
      <c r="V131" s="53"/>
      <c r="W131" s="48">
        <f t="shared" si="22"/>
        <v>4.3</v>
      </c>
      <c r="X131" s="54">
        <f t="shared" si="25"/>
        <v>0</v>
      </c>
      <c r="Y131" s="54">
        <f t="shared" si="26"/>
        <v>0</v>
      </c>
      <c r="Z131" s="54">
        <f t="shared" si="27"/>
        <v>0</v>
      </c>
      <c r="AA131" s="49">
        <f t="shared" si="23"/>
        <v>4.3</v>
      </c>
      <c r="AB131" s="54">
        <f t="shared" si="28"/>
        <v>4.3</v>
      </c>
      <c r="AC131" s="54">
        <f t="shared" si="29"/>
        <v>0</v>
      </c>
    </row>
    <row r="132" spans="1:29" ht="30" customHeight="1">
      <c r="A132" s="59">
        <v>123</v>
      </c>
      <c r="B132" s="50" t="s">
        <v>1147</v>
      </c>
      <c r="C132" s="53" t="str">
        <f>'04 § 연수구'!C44</f>
        <v>연수구</v>
      </c>
      <c r="D132" s="50">
        <f>'04 § 연수구'!D44</f>
        <v>35</v>
      </c>
      <c r="E132" s="53" t="str">
        <f>'04 § 연수구'!E44</f>
        <v>경원대로4R</v>
      </c>
      <c r="F132" s="53" t="str">
        <f>'04 § 연수구'!F44</f>
        <v>선학역사거리</v>
      </c>
      <c r="G132" s="53" t="str">
        <f>'04 § 연수구'!G44</f>
        <v>금호종합상가</v>
      </c>
      <c r="H132" s="50" t="str">
        <f>'04 § 연수구'!H44</f>
        <v>○</v>
      </c>
      <c r="I132" s="53" t="str">
        <f>'04 § 연수구'!I44</f>
        <v>전용도로</v>
      </c>
      <c r="J132" s="54">
        <f>'04 § 연수구'!J44</f>
        <v>0.28999999999999998</v>
      </c>
      <c r="K132" s="54">
        <f>'04 § 연수구'!K44</f>
        <v>1.5</v>
      </c>
      <c r="L132" s="54">
        <f>'04 § 연수구'!L44</f>
        <v>0</v>
      </c>
      <c r="M132" s="54">
        <f>'04 § 연수구'!M44</f>
        <v>0</v>
      </c>
      <c r="N132" s="54">
        <f>'04 § 연수구'!N44</f>
        <v>0</v>
      </c>
      <c r="O132" s="54">
        <f>'04 § 연수구'!O44</f>
        <v>0</v>
      </c>
      <c r="P132" s="54">
        <f>'04 § 연수구'!P44</f>
        <v>0</v>
      </c>
      <c r="Q132" s="54">
        <f>'04 § 연수구'!Q44</f>
        <v>0</v>
      </c>
      <c r="R132" s="54">
        <f>'04 § 연수구'!R44</f>
        <v>0</v>
      </c>
      <c r="S132" s="50">
        <f>'04 § 연수구'!S44</f>
        <v>0</v>
      </c>
      <c r="T132" s="50">
        <f>'04 § 연수구'!T44</f>
        <v>0</v>
      </c>
      <c r="U132" s="53">
        <f>'04 § 연수구'!U44</f>
        <v>0</v>
      </c>
      <c r="V132" s="53"/>
      <c r="W132" s="48">
        <f t="shared" si="22"/>
        <v>0.28999999999999998</v>
      </c>
      <c r="X132" s="54">
        <f t="shared" si="25"/>
        <v>0.28999999999999998</v>
      </c>
      <c r="Y132" s="54">
        <f t="shared" si="26"/>
        <v>0</v>
      </c>
      <c r="Z132" s="54">
        <f t="shared" si="27"/>
        <v>0</v>
      </c>
      <c r="AA132" s="49">
        <f t="shared" si="23"/>
        <v>0</v>
      </c>
      <c r="AB132" s="54">
        <f t="shared" si="28"/>
        <v>0</v>
      </c>
      <c r="AC132" s="54">
        <f t="shared" si="29"/>
        <v>0</v>
      </c>
    </row>
    <row r="133" spans="1:29" ht="30" customHeight="1">
      <c r="A133" s="59">
        <v>124</v>
      </c>
      <c r="B133" s="50" t="s">
        <v>1147</v>
      </c>
      <c r="C133" s="53" t="str">
        <f>'04 § 연수구'!C45</f>
        <v>연수구</v>
      </c>
      <c r="D133" s="50">
        <f>'04 § 연수구'!D45</f>
        <v>36</v>
      </c>
      <c r="E133" s="53" t="str">
        <f>'04 § 연수구'!E45</f>
        <v>경원대로5R</v>
      </c>
      <c r="F133" s="53" t="str">
        <f>'04 § 연수구'!F45</f>
        <v>금호종합상가</v>
      </c>
      <c r="G133" s="53" t="str">
        <f>'04 § 연수구'!G45</f>
        <v>선학동금호타운6동귀</v>
      </c>
      <c r="H133" s="50" t="str">
        <f>'04 § 연수구'!H45</f>
        <v>○</v>
      </c>
      <c r="I133" s="53" t="str">
        <f>'04 § 연수구'!I45</f>
        <v>전용도로</v>
      </c>
      <c r="J133" s="54">
        <f>'04 § 연수구'!J45</f>
        <v>0.12</v>
      </c>
      <c r="K133" s="54">
        <f>'04 § 연수구'!K45</f>
        <v>1.5</v>
      </c>
      <c r="L133" s="54">
        <f>'04 § 연수구'!L45</f>
        <v>0</v>
      </c>
      <c r="M133" s="54">
        <f>'04 § 연수구'!M45</f>
        <v>0</v>
      </c>
      <c r="N133" s="54">
        <f>'04 § 연수구'!N45</f>
        <v>0</v>
      </c>
      <c r="O133" s="54">
        <f>'04 § 연수구'!O45</f>
        <v>0</v>
      </c>
      <c r="P133" s="54">
        <f>'04 § 연수구'!P45</f>
        <v>0</v>
      </c>
      <c r="Q133" s="54">
        <f>'04 § 연수구'!Q45</f>
        <v>0</v>
      </c>
      <c r="R133" s="54">
        <f>'04 § 연수구'!R45</f>
        <v>0</v>
      </c>
      <c r="S133" s="50">
        <f>'04 § 연수구'!S45</f>
        <v>0</v>
      </c>
      <c r="T133" s="50">
        <f>'04 § 연수구'!T45</f>
        <v>0</v>
      </c>
      <c r="U133" s="53">
        <f>'04 § 연수구'!U45</f>
        <v>0</v>
      </c>
      <c r="V133" s="53"/>
      <c r="W133" s="48">
        <f t="shared" si="22"/>
        <v>0.12</v>
      </c>
      <c r="X133" s="54">
        <f t="shared" si="25"/>
        <v>0.12</v>
      </c>
      <c r="Y133" s="54">
        <f t="shared" si="26"/>
        <v>0</v>
      </c>
      <c r="Z133" s="54">
        <f t="shared" si="27"/>
        <v>0</v>
      </c>
      <c r="AA133" s="49">
        <f t="shared" si="23"/>
        <v>0</v>
      </c>
      <c r="AB133" s="54">
        <f t="shared" si="28"/>
        <v>0</v>
      </c>
      <c r="AC133" s="54">
        <f t="shared" si="29"/>
        <v>0</v>
      </c>
    </row>
    <row r="134" spans="1:29" ht="30" customHeight="1">
      <c r="A134" s="59">
        <v>125</v>
      </c>
      <c r="B134" s="50" t="s">
        <v>1147</v>
      </c>
      <c r="C134" s="53" t="str">
        <f>'04 § 연수구'!C46</f>
        <v>연수구</v>
      </c>
      <c r="D134" s="50">
        <f>'04 § 연수구'!D46</f>
        <v>37</v>
      </c>
      <c r="E134" s="53" t="str">
        <f>'04 § 연수구'!E46</f>
        <v>경원대로6R</v>
      </c>
      <c r="F134" s="53" t="str">
        <f>'04 § 연수구'!F46</f>
        <v>sk서해주유소</v>
      </c>
      <c r="G134" s="53" t="str">
        <f>'04 § 연수구'!G46</f>
        <v>시정순대</v>
      </c>
      <c r="H134" s="50" t="str">
        <f>'04 § 연수구'!H46</f>
        <v>○</v>
      </c>
      <c r="I134" s="53" t="str">
        <f>'04 § 연수구'!I46</f>
        <v>전용도로</v>
      </c>
      <c r="J134" s="54">
        <f>'04 § 연수구'!J46</f>
        <v>0.7</v>
      </c>
      <c r="K134" s="54">
        <f>'04 § 연수구'!K46</f>
        <v>1.5</v>
      </c>
      <c r="L134" s="54">
        <f>'04 § 연수구'!L46</f>
        <v>0</v>
      </c>
      <c r="M134" s="54">
        <f>'04 § 연수구'!M46</f>
        <v>0</v>
      </c>
      <c r="N134" s="54">
        <f>'04 § 연수구'!N46</f>
        <v>0</v>
      </c>
      <c r="O134" s="54">
        <f>'04 § 연수구'!O46</f>
        <v>0</v>
      </c>
      <c r="P134" s="54">
        <f>'04 § 연수구'!P46</f>
        <v>0</v>
      </c>
      <c r="Q134" s="54">
        <f>'04 § 연수구'!Q46</f>
        <v>0</v>
      </c>
      <c r="R134" s="54">
        <f>'04 § 연수구'!R46</f>
        <v>0</v>
      </c>
      <c r="S134" s="50">
        <f>'04 § 연수구'!S46</f>
        <v>0</v>
      </c>
      <c r="T134" s="50">
        <f>'04 § 연수구'!T46</f>
        <v>0</v>
      </c>
      <c r="U134" s="53">
        <f>'04 § 연수구'!U46</f>
        <v>0</v>
      </c>
      <c r="V134" s="53"/>
      <c r="W134" s="48">
        <f t="shared" si="22"/>
        <v>0.7</v>
      </c>
      <c r="X134" s="54">
        <f t="shared" si="25"/>
        <v>0.7</v>
      </c>
      <c r="Y134" s="54">
        <f t="shared" si="26"/>
        <v>0</v>
      </c>
      <c r="Z134" s="54">
        <f t="shared" si="27"/>
        <v>0</v>
      </c>
      <c r="AA134" s="49">
        <f t="shared" si="23"/>
        <v>0</v>
      </c>
      <c r="AB134" s="54">
        <f t="shared" si="28"/>
        <v>0</v>
      </c>
      <c r="AC134" s="54">
        <f t="shared" si="29"/>
        <v>0</v>
      </c>
    </row>
    <row r="135" spans="1:29" ht="30" customHeight="1">
      <c r="A135" s="59">
        <v>126</v>
      </c>
      <c r="B135" s="50" t="s">
        <v>1147</v>
      </c>
      <c r="C135" s="53" t="str">
        <f>'04 § 연수구'!C47</f>
        <v>연수구</v>
      </c>
      <c r="D135" s="50">
        <f>'04 § 연수구'!D47</f>
        <v>38</v>
      </c>
      <c r="E135" s="53" t="str">
        <f>'04 § 연수구'!E47</f>
        <v>경원대로3L</v>
      </c>
      <c r="F135" s="53" t="str">
        <f>'04 § 연수구'!F47</f>
        <v>문학경기장</v>
      </c>
      <c r="G135" s="53" t="str">
        <f>'04 § 연수구'!G47</f>
        <v>온누리꽃농원</v>
      </c>
      <c r="H135" s="50" t="str">
        <f>'04 § 연수구'!H47</f>
        <v>○</v>
      </c>
      <c r="I135" s="53" t="str">
        <f>'04 § 연수구'!I47</f>
        <v>전용도로</v>
      </c>
      <c r="J135" s="54">
        <f>'04 § 연수구'!J47</f>
        <v>0.87</v>
      </c>
      <c r="K135" s="54">
        <f>'04 § 연수구'!K47</f>
        <v>1.5</v>
      </c>
      <c r="L135" s="54">
        <f>'04 § 연수구'!L47</f>
        <v>0</v>
      </c>
      <c r="M135" s="54">
        <f>'04 § 연수구'!M47</f>
        <v>0</v>
      </c>
      <c r="N135" s="54">
        <f>'04 § 연수구'!N47</f>
        <v>0</v>
      </c>
      <c r="O135" s="54">
        <f>'04 § 연수구'!O47</f>
        <v>0</v>
      </c>
      <c r="P135" s="54">
        <f>'04 § 연수구'!P47</f>
        <v>0</v>
      </c>
      <c r="Q135" s="54">
        <f>'04 § 연수구'!Q47</f>
        <v>0</v>
      </c>
      <c r="R135" s="54">
        <f>'04 § 연수구'!R47</f>
        <v>0</v>
      </c>
      <c r="S135" s="50">
        <f>'04 § 연수구'!S47</f>
        <v>0</v>
      </c>
      <c r="T135" s="50">
        <f>'04 § 연수구'!T47</f>
        <v>0</v>
      </c>
      <c r="U135" s="53">
        <f>'04 § 연수구'!U47</f>
        <v>0</v>
      </c>
      <c r="V135" s="53"/>
      <c r="W135" s="48">
        <f t="shared" si="22"/>
        <v>0.87</v>
      </c>
      <c r="X135" s="54">
        <f t="shared" si="25"/>
        <v>0.87</v>
      </c>
      <c r="Y135" s="54">
        <f t="shared" si="26"/>
        <v>0</v>
      </c>
      <c r="Z135" s="54">
        <f t="shared" si="27"/>
        <v>0</v>
      </c>
      <c r="AA135" s="49">
        <f t="shared" si="23"/>
        <v>0</v>
      </c>
      <c r="AB135" s="54">
        <f t="shared" si="28"/>
        <v>0</v>
      </c>
      <c r="AC135" s="54">
        <f t="shared" si="29"/>
        <v>0</v>
      </c>
    </row>
    <row r="136" spans="1:29" ht="30" customHeight="1">
      <c r="A136" s="59">
        <v>127</v>
      </c>
      <c r="B136" s="50" t="s">
        <v>1147</v>
      </c>
      <c r="C136" s="53" t="str">
        <f>'04 § 연수구'!C48</f>
        <v>연수구</v>
      </c>
      <c r="D136" s="50">
        <f>'04 § 연수구'!D48</f>
        <v>39</v>
      </c>
      <c r="E136" s="53" t="str">
        <f>'04 § 연수구'!E48</f>
        <v>경원대로4L</v>
      </c>
      <c r="F136" s="53" t="str">
        <f>'04 § 연수구'!F48</f>
        <v>선학동먹자골목</v>
      </c>
      <c r="G136" s="53" t="str">
        <f>'04 § 연수구'!G48</f>
        <v>선학역사거리</v>
      </c>
      <c r="H136" s="50" t="str">
        <f>'04 § 연수구'!H48</f>
        <v>○</v>
      </c>
      <c r="I136" s="53" t="str">
        <f>'04 § 연수구'!I48</f>
        <v>전용도로</v>
      </c>
      <c r="J136" s="54">
        <f>'04 § 연수구'!J48</f>
        <v>0.3</v>
      </c>
      <c r="K136" s="54">
        <f>'04 § 연수구'!K48</f>
        <v>1.5</v>
      </c>
      <c r="L136" s="54">
        <f>'04 § 연수구'!L48</f>
        <v>0</v>
      </c>
      <c r="M136" s="54">
        <f>'04 § 연수구'!M48</f>
        <v>0</v>
      </c>
      <c r="N136" s="54">
        <f>'04 § 연수구'!N48</f>
        <v>0</v>
      </c>
      <c r="O136" s="54">
        <f>'04 § 연수구'!O48</f>
        <v>0</v>
      </c>
      <c r="P136" s="54">
        <f>'04 § 연수구'!P48</f>
        <v>0</v>
      </c>
      <c r="Q136" s="54">
        <f>'04 § 연수구'!Q48</f>
        <v>0</v>
      </c>
      <c r="R136" s="54">
        <f>'04 § 연수구'!R48</f>
        <v>0</v>
      </c>
      <c r="S136" s="50">
        <f>'04 § 연수구'!S48</f>
        <v>0</v>
      </c>
      <c r="T136" s="50">
        <f>'04 § 연수구'!T48</f>
        <v>0</v>
      </c>
      <c r="U136" s="53">
        <f>'04 § 연수구'!U48</f>
        <v>0</v>
      </c>
      <c r="V136" s="53"/>
      <c r="W136" s="48">
        <f t="shared" si="22"/>
        <v>0.3</v>
      </c>
      <c r="X136" s="54">
        <f t="shared" si="25"/>
        <v>0.3</v>
      </c>
      <c r="Y136" s="54">
        <f t="shared" si="26"/>
        <v>0</v>
      </c>
      <c r="Z136" s="54">
        <f t="shared" si="27"/>
        <v>0</v>
      </c>
      <c r="AA136" s="49">
        <f t="shared" si="23"/>
        <v>0</v>
      </c>
      <c r="AB136" s="54">
        <f t="shared" si="28"/>
        <v>0</v>
      </c>
      <c r="AC136" s="54">
        <f t="shared" si="29"/>
        <v>0</v>
      </c>
    </row>
    <row r="137" spans="1:29" ht="30" customHeight="1">
      <c r="A137" s="59">
        <v>128</v>
      </c>
      <c r="B137" s="50" t="s">
        <v>1147</v>
      </c>
      <c r="C137" s="53" t="str">
        <f>'04 § 연수구'!C49</f>
        <v>연수구</v>
      </c>
      <c r="D137" s="50">
        <f>'04 § 연수구'!D49</f>
        <v>40</v>
      </c>
      <c r="E137" s="53" t="str">
        <f>'04 § 연수구'!E49</f>
        <v>예술로1R</v>
      </c>
      <c r="F137" s="53" t="str">
        <f>'04 § 연수구'!F49</f>
        <v>문학경기장역</v>
      </c>
      <c r="G137" s="53" t="str">
        <f>'04 § 연수구'!G49</f>
        <v>종합터미널입구</v>
      </c>
      <c r="H137" s="50" t="str">
        <f>'04 § 연수구'!H49</f>
        <v>○</v>
      </c>
      <c r="I137" s="53" t="str">
        <f>'04 § 연수구'!I49</f>
        <v>전용도로</v>
      </c>
      <c r="J137" s="54">
        <f>'04 § 연수구'!J49</f>
        <v>0.56000000000000005</v>
      </c>
      <c r="K137" s="54">
        <f>'04 § 연수구'!K49</f>
        <v>1.5</v>
      </c>
      <c r="L137" s="54">
        <f>'04 § 연수구'!L49</f>
        <v>0</v>
      </c>
      <c r="M137" s="54">
        <f>'04 § 연수구'!M49</f>
        <v>0</v>
      </c>
      <c r="N137" s="54">
        <f>'04 § 연수구'!N49</f>
        <v>0</v>
      </c>
      <c r="O137" s="54">
        <f>'04 § 연수구'!O49</f>
        <v>0</v>
      </c>
      <c r="P137" s="54">
        <f>'04 § 연수구'!P49</f>
        <v>0</v>
      </c>
      <c r="Q137" s="54">
        <f>'04 § 연수구'!Q49</f>
        <v>0</v>
      </c>
      <c r="R137" s="54">
        <f>'04 § 연수구'!R49</f>
        <v>0</v>
      </c>
      <c r="S137" s="50">
        <f>'04 § 연수구'!S49</f>
        <v>0</v>
      </c>
      <c r="T137" s="50">
        <f>'04 § 연수구'!T49</f>
        <v>0</v>
      </c>
      <c r="U137" s="53">
        <f>'04 § 연수구'!U49</f>
        <v>0</v>
      </c>
      <c r="V137" s="53"/>
      <c r="W137" s="48">
        <f t="shared" si="22"/>
        <v>0.56000000000000005</v>
      </c>
      <c r="X137" s="54">
        <f t="shared" si="25"/>
        <v>0.56000000000000005</v>
      </c>
      <c r="Y137" s="54">
        <f t="shared" si="26"/>
        <v>0</v>
      </c>
      <c r="Z137" s="54">
        <f t="shared" si="27"/>
        <v>0</v>
      </c>
      <c r="AA137" s="49">
        <f t="shared" si="23"/>
        <v>0</v>
      </c>
      <c r="AB137" s="54">
        <f t="shared" si="28"/>
        <v>0</v>
      </c>
      <c r="AC137" s="54">
        <f t="shared" si="29"/>
        <v>0</v>
      </c>
    </row>
    <row r="138" spans="1:29" ht="30" customHeight="1">
      <c r="A138" s="59">
        <v>129</v>
      </c>
      <c r="B138" s="50" t="s">
        <v>1147</v>
      </c>
      <c r="C138" s="53" t="str">
        <f>'04 § 연수구'!C50</f>
        <v>연수구</v>
      </c>
      <c r="D138" s="50">
        <f>'04 § 연수구'!D50</f>
        <v>41</v>
      </c>
      <c r="E138" s="53" t="str">
        <f>'04 § 연수구'!E50</f>
        <v>예술로1L</v>
      </c>
      <c r="F138" s="53" t="str">
        <f>'04 § 연수구'!F50</f>
        <v>창덕궁</v>
      </c>
      <c r="G138" s="53" t="str">
        <f>'04 § 연수구'!G50</f>
        <v>문학경기장역</v>
      </c>
      <c r="H138" s="50" t="str">
        <f>'04 § 연수구'!H50</f>
        <v>○</v>
      </c>
      <c r="I138" s="53" t="str">
        <f>'04 § 연수구'!I50</f>
        <v>전용도로</v>
      </c>
      <c r="J138" s="54">
        <f>'04 § 연수구'!J50</f>
        <v>0.24</v>
      </c>
      <c r="K138" s="54">
        <f>'04 § 연수구'!K50</f>
        <v>1.5</v>
      </c>
      <c r="L138" s="54">
        <f>'04 § 연수구'!L50</f>
        <v>0</v>
      </c>
      <c r="M138" s="54">
        <f>'04 § 연수구'!M50</f>
        <v>0</v>
      </c>
      <c r="N138" s="54">
        <f>'04 § 연수구'!N50</f>
        <v>0</v>
      </c>
      <c r="O138" s="54">
        <f>'04 § 연수구'!O50</f>
        <v>0</v>
      </c>
      <c r="P138" s="54">
        <f>'04 § 연수구'!P50</f>
        <v>0</v>
      </c>
      <c r="Q138" s="54">
        <f>'04 § 연수구'!Q50</f>
        <v>0</v>
      </c>
      <c r="R138" s="54">
        <f>'04 § 연수구'!R50</f>
        <v>0</v>
      </c>
      <c r="S138" s="50">
        <f>'04 § 연수구'!S50</f>
        <v>0</v>
      </c>
      <c r="T138" s="50">
        <f>'04 § 연수구'!T50</f>
        <v>0</v>
      </c>
      <c r="U138" s="53">
        <f>'04 § 연수구'!U50</f>
        <v>0</v>
      </c>
      <c r="V138" s="53"/>
      <c r="W138" s="48">
        <f t="shared" si="22"/>
        <v>0.24</v>
      </c>
      <c r="X138" s="54">
        <f t="shared" si="25"/>
        <v>0.24</v>
      </c>
      <c r="Y138" s="54">
        <f t="shared" si="26"/>
        <v>0</v>
      </c>
      <c r="Z138" s="54">
        <f t="shared" si="27"/>
        <v>0</v>
      </c>
      <c r="AA138" s="49">
        <f t="shared" si="23"/>
        <v>0</v>
      </c>
      <c r="AB138" s="54">
        <f t="shared" si="28"/>
        <v>0</v>
      </c>
      <c r="AC138" s="54">
        <f t="shared" si="29"/>
        <v>0</v>
      </c>
    </row>
    <row r="139" spans="1:29" ht="30" customHeight="1">
      <c r="A139" s="59">
        <v>130</v>
      </c>
      <c r="B139" s="50" t="s">
        <v>1147</v>
      </c>
      <c r="C139" s="53" t="str">
        <f>'04 § 연수구'!C51</f>
        <v>연수구</v>
      </c>
      <c r="D139" s="50">
        <f>'04 § 연수구'!D51</f>
        <v>42</v>
      </c>
      <c r="E139" s="53" t="str">
        <f>'04 § 연수구'!E51</f>
        <v>매소홀로682번길</v>
      </c>
      <c r="F139" s="53" t="str">
        <f>'04 § 연수구'!F51</f>
        <v>창덕궁</v>
      </c>
      <c r="G139" s="53" t="str">
        <f>'04 § 연수구'!G51</f>
        <v>교통공원사거리</v>
      </c>
      <c r="H139" s="50" t="str">
        <f>'04 § 연수구'!H51</f>
        <v>○</v>
      </c>
      <c r="I139" s="53" t="str">
        <f>'04 § 연수구'!I51</f>
        <v>전용도로</v>
      </c>
      <c r="J139" s="54">
        <f>'04 § 연수구'!J51</f>
        <v>0.31</v>
      </c>
      <c r="K139" s="54">
        <f>'04 § 연수구'!K51</f>
        <v>1.5</v>
      </c>
      <c r="L139" s="54">
        <f>'04 § 연수구'!L51</f>
        <v>0</v>
      </c>
      <c r="M139" s="54">
        <f>'04 § 연수구'!M51</f>
        <v>0</v>
      </c>
      <c r="N139" s="54">
        <f>'04 § 연수구'!N51</f>
        <v>0</v>
      </c>
      <c r="O139" s="54">
        <f>'04 § 연수구'!O51</f>
        <v>0</v>
      </c>
      <c r="P139" s="54">
        <f>'04 § 연수구'!P51</f>
        <v>0</v>
      </c>
      <c r="Q139" s="54">
        <f>'04 § 연수구'!Q51</f>
        <v>0</v>
      </c>
      <c r="R139" s="54">
        <f>'04 § 연수구'!R51</f>
        <v>0</v>
      </c>
      <c r="S139" s="50">
        <f>'04 § 연수구'!S51</f>
        <v>0</v>
      </c>
      <c r="T139" s="50">
        <f>'04 § 연수구'!T51</f>
        <v>0</v>
      </c>
      <c r="U139" s="53">
        <f>'04 § 연수구'!U51</f>
        <v>0</v>
      </c>
      <c r="V139" s="53"/>
      <c r="W139" s="48">
        <f t="shared" ref="W139:W202" si="30">X139+Y139+Z139+AA139</f>
        <v>0.31</v>
      </c>
      <c r="X139" s="54">
        <f t="shared" si="25"/>
        <v>0.31</v>
      </c>
      <c r="Y139" s="54">
        <f t="shared" si="26"/>
        <v>0</v>
      </c>
      <c r="Z139" s="54">
        <f t="shared" si="27"/>
        <v>0</v>
      </c>
      <c r="AA139" s="49">
        <f t="shared" ref="AA139:AA202" si="31">AB139+AC139</f>
        <v>0</v>
      </c>
      <c r="AB139" s="54">
        <f t="shared" si="28"/>
        <v>0</v>
      </c>
      <c r="AC139" s="54">
        <f t="shared" si="29"/>
        <v>0</v>
      </c>
    </row>
    <row r="140" spans="1:29" ht="30" customHeight="1">
      <c r="A140" s="110">
        <v>131</v>
      </c>
      <c r="B140" s="101" t="s">
        <v>1147</v>
      </c>
      <c r="C140" s="103" t="str">
        <f>'05 § 남동구'!C9</f>
        <v>남동구</v>
      </c>
      <c r="D140" s="101" t="str">
        <f>'05 § 남동구'!D9</f>
        <v>118개 노선</v>
      </c>
      <c r="E140" s="103"/>
      <c r="F140" s="103"/>
      <c r="G140" s="103"/>
      <c r="H140" s="101">
        <f>'05 § 남동구'!H9</f>
        <v>117</v>
      </c>
      <c r="I140" s="103"/>
      <c r="J140" s="101">
        <f>'05 § 남동구'!J9</f>
        <v>117.39999999999998</v>
      </c>
      <c r="K140" s="101">
        <f>'05 § 남동구'!K9</f>
        <v>16</v>
      </c>
      <c r="L140" s="101">
        <f>'05 § 남동구'!L9</f>
        <v>7</v>
      </c>
      <c r="M140" s="101">
        <f>'05 § 남동구'!M9</f>
        <v>0</v>
      </c>
      <c r="N140" s="101">
        <f>'05 § 남동구'!N9</f>
        <v>86</v>
      </c>
      <c r="O140" s="101"/>
      <c r="P140" s="101"/>
      <c r="Q140" s="101">
        <f>'05 § 남동구'!Q9</f>
        <v>9</v>
      </c>
      <c r="R140" s="101"/>
      <c r="S140" s="101"/>
      <c r="T140" s="101">
        <f>'05 § 남동구'!T9</f>
        <v>0</v>
      </c>
      <c r="U140" s="103"/>
      <c r="V140" s="103"/>
      <c r="W140" s="102">
        <f>SUM(W141:W258)</f>
        <v>117.39999999999998</v>
      </c>
      <c r="X140" s="102">
        <f t="shared" ref="X140:AC140" si="32">SUM(X141:X258)</f>
        <v>20.32</v>
      </c>
      <c r="Y140" s="102">
        <f t="shared" si="32"/>
        <v>5.36</v>
      </c>
      <c r="Z140" s="102">
        <f t="shared" si="32"/>
        <v>0</v>
      </c>
      <c r="AA140" s="102">
        <f t="shared" si="32"/>
        <v>91.72000000000007</v>
      </c>
      <c r="AB140" s="102">
        <f t="shared" si="32"/>
        <v>82.590000000000046</v>
      </c>
      <c r="AC140" s="102">
        <f t="shared" si="32"/>
        <v>9.129999999999999</v>
      </c>
    </row>
    <row r="141" spans="1:29" ht="30" customHeight="1">
      <c r="A141" s="59">
        <v>132</v>
      </c>
      <c r="B141" s="50" t="s">
        <v>1147</v>
      </c>
      <c r="C141" s="53" t="str">
        <f>'05 § 남동구'!C10</f>
        <v>남동구</v>
      </c>
      <c r="D141" s="50">
        <f>'05 § 남동구'!D10</f>
        <v>1</v>
      </c>
      <c r="E141" s="53" t="str">
        <f>'05 § 남동구'!E10</f>
        <v>소래역남로 1R</v>
      </c>
      <c r="F141" s="53" t="str">
        <f>'05 § 남동구'!F10</f>
        <v>아암대로</v>
      </c>
      <c r="G141" s="53" t="str">
        <f>'05 § 남동구'!G10</f>
        <v>앵고개로</v>
      </c>
      <c r="H141" s="50" t="str">
        <f>'05 § 남동구'!H10</f>
        <v>○</v>
      </c>
      <c r="I141" s="53" t="str">
        <f>'05 § 남동구'!I10</f>
        <v>겸용도로
(분리형)</v>
      </c>
      <c r="J141" s="54">
        <f>'05 § 남동구'!J10</f>
        <v>0.5</v>
      </c>
      <c r="K141" s="54">
        <f>'05 § 남동구'!K10</f>
        <v>0</v>
      </c>
      <c r="L141" s="54">
        <f>'05 § 남동구'!L10</f>
        <v>0</v>
      </c>
      <c r="M141" s="54">
        <f>'05 § 남동구'!M10</f>
        <v>0</v>
      </c>
      <c r="N141" s="54">
        <f>'05 § 남동구'!N10</f>
        <v>1.6</v>
      </c>
      <c r="O141" s="54">
        <f>'05 § 남동구'!O10</f>
        <v>2.6</v>
      </c>
      <c r="P141" s="54">
        <f>'05 § 남동구'!P10</f>
        <v>2.7</v>
      </c>
      <c r="Q141" s="54">
        <f>'05 § 남동구'!Q10</f>
        <v>0</v>
      </c>
      <c r="R141" s="54">
        <f>'05 § 남동구'!R10</f>
        <v>0</v>
      </c>
      <c r="S141" s="50">
        <f>'05 § 남동구'!S10</f>
        <v>2</v>
      </c>
      <c r="T141" s="50">
        <f>'05 § 남동구'!T10</f>
        <v>0</v>
      </c>
      <c r="U141" s="53" t="str">
        <f>'05 § 남동구'!U10</f>
        <v>내측</v>
      </c>
      <c r="V141" s="53"/>
      <c r="W141" s="48">
        <f t="shared" si="30"/>
        <v>0.5</v>
      </c>
      <c r="X141" s="54">
        <f t="shared" ref="X141:X172" si="33">SUMIF(I141,$X$6,J141)</f>
        <v>0</v>
      </c>
      <c r="Y141" s="54">
        <f t="shared" ref="Y141:Y172" si="34">SUMIF(I141,$Y$6,J141)</f>
        <v>0</v>
      </c>
      <c r="Z141" s="54">
        <f t="shared" ref="Z141:Z172" si="35">SUMIF(I141,$Z$6,J141)</f>
        <v>0</v>
      </c>
      <c r="AA141" s="49">
        <f t="shared" si="31"/>
        <v>0.5</v>
      </c>
      <c r="AB141" s="54">
        <f t="shared" ref="AB141:AB172" si="36">SUMIF(I141,$AB$7,J141)</f>
        <v>0.5</v>
      </c>
      <c r="AC141" s="54">
        <f t="shared" ref="AC141:AC172" si="37">SUMIF(I141,$AC$7,J141)</f>
        <v>0</v>
      </c>
    </row>
    <row r="142" spans="1:29" ht="30" customHeight="1">
      <c r="A142" s="59">
        <v>133</v>
      </c>
      <c r="B142" s="50" t="s">
        <v>1147</v>
      </c>
      <c r="C142" s="53" t="str">
        <f>'05 § 남동구'!C11</f>
        <v>남동구</v>
      </c>
      <c r="D142" s="50">
        <f>'05 § 남동구'!D11</f>
        <v>2</v>
      </c>
      <c r="E142" s="53" t="str">
        <f>'05 § 남동구'!E11</f>
        <v>소래역남로 1L</v>
      </c>
      <c r="F142" s="53" t="str">
        <f>'05 § 남동구'!F11</f>
        <v>아암대로</v>
      </c>
      <c r="G142" s="53" t="str">
        <f>'05 § 남동구'!G11</f>
        <v>앵고개로</v>
      </c>
      <c r="H142" s="50" t="str">
        <f>'05 § 남동구'!H11</f>
        <v>○</v>
      </c>
      <c r="I142" s="53" t="str">
        <f>'05 § 남동구'!I11</f>
        <v>겸용도로
(분리형)</v>
      </c>
      <c r="J142" s="54">
        <f>'05 § 남동구'!J11</f>
        <v>0.5</v>
      </c>
      <c r="K142" s="54">
        <f>'05 § 남동구'!K11</f>
        <v>0</v>
      </c>
      <c r="L142" s="54">
        <f>'05 § 남동구'!L11</f>
        <v>0</v>
      </c>
      <c r="M142" s="54">
        <f>'05 § 남동구'!M11</f>
        <v>0</v>
      </c>
      <c r="N142" s="54">
        <f>'05 § 남동구'!N11</f>
        <v>1.6</v>
      </c>
      <c r="O142" s="54">
        <f>'05 § 남동구'!O11</f>
        <v>2.6</v>
      </c>
      <c r="P142" s="54">
        <f>'05 § 남동구'!P11</f>
        <v>2.7</v>
      </c>
      <c r="Q142" s="54">
        <f>'05 § 남동구'!Q11</f>
        <v>0</v>
      </c>
      <c r="R142" s="54">
        <f>'05 § 남동구'!R11</f>
        <v>0</v>
      </c>
      <c r="S142" s="50">
        <f>'05 § 남동구'!S11</f>
        <v>2</v>
      </c>
      <c r="T142" s="50">
        <f>'05 § 남동구'!T11</f>
        <v>0</v>
      </c>
      <c r="U142" s="53" t="str">
        <f>'05 § 남동구'!U11</f>
        <v>내측</v>
      </c>
      <c r="V142" s="53"/>
      <c r="W142" s="48">
        <f t="shared" si="30"/>
        <v>0.5</v>
      </c>
      <c r="X142" s="54">
        <f t="shared" si="33"/>
        <v>0</v>
      </c>
      <c r="Y142" s="54">
        <f t="shared" si="34"/>
        <v>0</v>
      </c>
      <c r="Z142" s="54">
        <f t="shared" si="35"/>
        <v>0</v>
      </c>
      <c r="AA142" s="49">
        <f t="shared" si="31"/>
        <v>0.5</v>
      </c>
      <c r="AB142" s="54">
        <f t="shared" si="36"/>
        <v>0.5</v>
      </c>
      <c r="AC142" s="54">
        <f t="shared" si="37"/>
        <v>0</v>
      </c>
    </row>
    <row r="143" spans="1:29" ht="30" customHeight="1">
      <c r="A143" s="59">
        <v>134</v>
      </c>
      <c r="B143" s="50" t="s">
        <v>1147</v>
      </c>
      <c r="C143" s="53" t="str">
        <f>'05 § 남동구'!C12</f>
        <v>남동구</v>
      </c>
      <c r="D143" s="50">
        <f>'05 § 남동구'!D12</f>
        <v>3</v>
      </c>
      <c r="E143" s="53" t="str">
        <f>'05 § 남동구'!E12</f>
        <v>아암대로1</v>
      </c>
      <c r="F143" s="53" t="str">
        <f>'05 § 남동구'!F12</f>
        <v>아암대로 1437번길</v>
      </c>
      <c r="G143" s="53" t="str">
        <f>'05 § 남동구'!G12</f>
        <v>아암2교</v>
      </c>
      <c r="H143" s="50" t="str">
        <f>'05 § 남동구'!H12</f>
        <v>○</v>
      </c>
      <c r="I143" s="53" t="str">
        <f>'05 § 남동구'!I12</f>
        <v>전용도로</v>
      </c>
      <c r="J143" s="54">
        <f>'05 § 남동구'!J12</f>
        <v>1.51</v>
      </c>
      <c r="K143" s="54">
        <f>'05 § 남동구'!K12</f>
        <v>2.2000000000000002</v>
      </c>
      <c r="L143" s="54">
        <f>'05 § 남동구'!L12</f>
        <v>0</v>
      </c>
      <c r="M143" s="54">
        <f>'05 § 남동구'!M12</f>
        <v>0</v>
      </c>
      <c r="N143" s="54">
        <f>'05 § 남동구'!N12</f>
        <v>0</v>
      </c>
      <c r="O143" s="54">
        <f>'05 § 남동구'!O12</f>
        <v>0</v>
      </c>
      <c r="P143" s="54">
        <f>'05 § 남동구'!P12</f>
        <v>0</v>
      </c>
      <c r="Q143" s="54">
        <f>'05 § 남동구'!Q12</f>
        <v>0</v>
      </c>
      <c r="R143" s="54">
        <f>'05 § 남동구'!R12</f>
        <v>0</v>
      </c>
      <c r="S143" s="50">
        <f>'05 § 남동구'!S12</f>
        <v>3</v>
      </c>
      <c r="T143" s="50">
        <f>'05 § 남동구'!T12</f>
        <v>0</v>
      </c>
      <c r="U143" s="53">
        <f>'05 § 남동구'!U12</f>
        <v>0</v>
      </c>
      <c r="V143" s="53"/>
      <c r="W143" s="48">
        <f t="shared" si="30"/>
        <v>1.51</v>
      </c>
      <c r="X143" s="54">
        <f t="shared" si="33"/>
        <v>1.51</v>
      </c>
      <c r="Y143" s="54">
        <f t="shared" si="34"/>
        <v>0</v>
      </c>
      <c r="Z143" s="54">
        <f t="shared" si="35"/>
        <v>0</v>
      </c>
      <c r="AA143" s="49">
        <f t="shared" si="31"/>
        <v>0</v>
      </c>
      <c r="AB143" s="54">
        <f t="shared" si="36"/>
        <v>0</v>
      </c>
      <c r="AC143" s="54">
        <f t="shared" si="37"/>
        <v>0</v>
      </c>
    </row>
    <row r="144" spans="1:29" ht="30" customHeight="1">
      <c r="A144" s="59">
        <v>135</v>
      </c>
      <c r="B144" s="50" t="s">
        <v>1147</v>
      </c>
      <c r="C144" s="53" t="str">
        <f>'05 § 남동구'!C13</f>
        <v>남동구</v>
      </c>
      <c r="D144" s="50">
        <f>'05 § 남동구'!D13</f>
        <v>4</v>
      </c>
      <c r="E144" s="53" t="str">
        <f>'05 § 남동구'!E13</f>
        <v>아암대로2</v>
      </c>
      <c r="F144" s="53" t="str">
        <f>'05 § 남동구'!F13</f>
        <v>아암2교</v>
      </c>
      <c r="G144" s="53" t="str">
        <f>'05 § 남동구'!G13</f>
        <v>에코중앙로</v>
      </c>
      <c r="H144" s="50" t="str">
        <f>'05 § 남동구'!H13</f>
        <v>○</v>
      </c>
      <c r="I144" s="53" t="str">
        <f>'05 § 남동구'!I13</f>
        <v>겸용도로
(비분리형)</v>
      </c>
      <c r="J144" s="54">
        <f>'05 § 남동구'!J13</f>
        <v>1</v>
      </c>
      <c r="K144" s="54">
        <f>'05 § 남동구'!K13</f>
        <v>0</v>
      </c>
      <c r="L144" s="54">
        <f>'05 § 남동구'!L13</f>
        <v>0</v>
      </c>
      <c r="M144" s="54">
        <f>'05 § 남동구'!M13</f>
        <v>0</v>
      </c>
      <c r="N144" s="54">
        <f>'05 § 남동구'!N13</f>
        <v>0</v>
      </c>
      <c r="O144" s="54">
        <f>'05 § 남동구'!O13</f>
        <v>0</v>
      </c>
      <c r="P144" s="54">
        <f>'05 § 남동구'!P13</f>
        <v>0</v>
      </c>
      <c r="Q144" s="54">
        <f>'05 § 남동구'!Q13</f>
        <v>1</v>
      </c>
      <c r="R144" s="54">
        <f>'05 § 남동구'!R13</f>
        <v>-0.5</v>
      </c>
      <c r="S144" s="50">
        <f>'05 § 남동구'!S13</f>
        <v>3</v>
      </c>
      <c r="T144" s="50">
        <f>'05 § 남동구'!T13</f>
        <v>0</v>
      </c>
      <c r="U144" s="53">
        <f>'05 § 남동구'!U13</f>
        <v>0</v>
      </c>
      <c r="V144" s="53"/>
      <c r="W144" s="48">
        <f t="shared" si="30"/>
        <v>1</v>
      </c>
      <c r="X144" s="54">
        <f t="shared" si="33"/>
        <v>0</v>
      </c>
      <c r="Y144" s="54">
        <f t="shared" si="34"/>
        <v>0</v>
      </c>
      <c r="Z144" s="54">
        <f t="shared" si="35"/>
        <v>0</v>
      </c>
      <c r="AA144" s="49">
        <f t="shared" si="31"/>
        <v>1</v>
      </c>
      <c r="AB144" s="54">
        <f t="shared" si="36"/>
        <v>0</v>
      </c>
      <c r="AC144" s="54">
        <f t="shared" si="37"/>
        <v>1</v>
      </c>
    </row>
    <row r="145" spans="1:29" ht="30" customHeight="1">
      <c r="A145" s="59">
        <v>136</v>
      </c>
      <c r="B145" s="50" t="s">
        <v>1147</v>
      </c>
      <c r="C145" s="53" t="str">
        <f>'05 § 남동구'!C14</f>
        <v>남동구</v>
      </c>
      <c r="D145" s="50">
        <f>'05 § 남동구'!D14</f>
        <v>5</v>
      </c>
      <c r="E145" s="53" t="str">
        <f>'05 § 남동구'!E14</f>
        <v>아암대로1437번길 1R</v>
      </c>
      <c r="F145" s="53" t="str">
        <f>'05 § 남동구'!F14</f>
        <v>아암대로</v>
      </c>
      <c r="G145" s="53" t="str">
        <f>'05 § 남동구'!G14</f>
        <v>에코중앙로</v>
      </c>
      <c r="H145" s="50" t="str">
        <f>'05 § 남동구'!H14</f>
        <v>○</v>
      </c>
      <c r="I145" s="53" t="str">
        <f>'05 § 남동구'!I14</f>
        <v>전용차로</v>
      </c>
      <c r="J145" s="54">
        <f>'05 § 남동구'!J14</f>
        <v>0.34</v>
      </c>
      <c r="K145" s="54">
        <f>'05 § 남동구'!K14</f>
        <v>0</v>
      </c>
      <c r="L145" s="54">
        <f>'05 § 남동구'!L14</f>
        <v>1</v>
      </c>
      <c r="M145" s="54">
        <f>'05 § 남동구'!M14</f>
        <v>0</v>
      </c>
      <c r="N145" s="54">
        <f>'05 § 남동구'!N14</f>
        <v>0</v>
      </c>
      <c r="O145" s="54">
        <f>'05 § 남동구'!O14</f>
        <v>0</v>
      </c>
      <c r="P145" s="54">
        <f>'05 § 남동구'!P14</f>
        <v>0</v>
      </c>
      <c r="Q145" s="54">
        <f>'05 § 남동구'!Q14</f>
        <v>0</v>
      </c>
      <c r="R145" s="54">
        <f>'05 § 남동구'!R14</f>
        <v>0</v>
      </c>
      <c r="S145" s="50">
        <f>'05 § 남동구'!S14</f>
        <v>2</v>
      </c>
      <c r="T145" s="50">
        <f>'05 § 남동구'!T14</f>
        <v>0</v>
      </c>
      <c r="U145" s="53">
        <f>'05 § 남동구'!U14</f>
        <v>0</v>
      </c>
      <c r="V145" s="53"/>
      <c r="W145" s="48">
        <f t="shared" si="30"/>
        <v>0.34</v>
      </c>
      <c r="X145" s="54">
        <f t="shared" si="33"/>
        <v>0</v>
      </c>
      <c r="Y145" s="54">
        <f t="shared" si="34"/>
        <v>0.34</v>
      </c>
      <c r="Z145" s="54">
        <f t="shared" si="35"/>
        <v>0</v>
      </c>
      <c r="AA145" s="49">
        <f t="shared" si="31"/>
        <v>0</v>
      </c>
      <c r="AB145" s="54">
        <f t="shared" si="36"/>
        <v>0</v>
      </c>
      <c r="AC145" s="54">
        <f t="shared" si="37"/>
        <v>0</v>
      </c>
    </row>
    <row r="146" spans="1:29" ht="30" customHeight="1">
      <c r="A146" s="59">
        <v>137</v>
      </c>
      <c r="B146" s="50" t="s">
        <v>1147</v>
      </c>
      <c r="C146" s="53" t="str">
        <f>'05 § 남동구'!C15</f>
        <v>남동구</v>
      </c>
      <c r="D146" s="50">
        <f>'05 § 남동구'!D15</f>
        <v>6</v>
      </c>
      <c r="E146" s="53" t="str">
        <f>'05 § 남동구'!E15</f>
        <v>아암대로1437번길 1L</v>
      </c>
      <c r="F146" s="53" t="str">
        <f>'05 § 남동구'!F15</f>
        <v>아암대로</v>
      </c>
      <c r="G146" s="53" t="str">
        <f>'05 § 남동구'!G15</f>
        <v>에코중앙로</v>
      </c>
      <c r="H146" s="50" t="str">
        <f>'05 § 남동구'!H15</f>
        <v>○</v>
      </c>
      <c r="I146" s="53" t="str">
        <f>'05 § 남동구'!I15</f>
        <v>전용차로</v>
      </c>
      <c r="J146" s="54">
        <f>'05 § 남동구'!J15</f>
        <v>0.34</v>
      </c>
      <c r="K146" s="54">
        <f>'05 § 남동구'!K15</f>
        <v>0</v>
      </c>
      <c r="L146" s="54">
        <f>'05 § 남동구'!L15</f>
        <v>1</v>
      </c>
      <c r="M146" s="54">
        <f>'05 § 남동구'!M15</f>
        <v>0</v>
      </c>
      <c r="N146" s="54">
        <f>'05 § 남동구'!N15</f>
        <v>0</v>
      </c>
      <c r="O146" s="54">
        <f>'05 § 남동구'!O15</f>
        <v>0</v>
      </c>
      <c r="P146" s="54">
        <f>'05 § 남동구'!P15</f>
        <v>0</v>
      </c>
      <c r="Q146" s="54">
        <f>'05 § 남동구'!Q15</f>
        <v>0</v>
      </c>
      <c r="R146" s="54">
        <f>'05 § 남동구'!R15</f>
        <v>0</v>
      </c>
      <c r="S146" s="50">
        <f>'05 § 남동구'!S15</f>
        <v>2</v>
      </c>
      <c r="T146" s="50">
        <f>'05 § 남동구'!T15</f>
        <v>0</v>
      </c>
      <c r="U146" s="53">
        <f>'05 § 남동구'!U15</f>
        <v>0</v>
      </c>
      <c r="V146" s="53"/>
      <c r="W146" s="48">
        <f t="shared" si="30"/>
        <v>0.34</v>
      </c>
      <c r="X146" s="54">
        <f t="shared" si="33"/>
        <v>0</v>
      </c>
      <c r="Y146" s="54">
        <f t="shared" si="34"/>
        <v>0.34</v>
      </c>
      <c r="Z146" s="54">
        <f t="shared" si="35"/>
        <v>0</v>
      </c>
      <c r="AA146" s="49">
        <f t="shared" si="31"/>
        <v>0</v>
      </c>
      <c r="AB146" s="54">
        <f t="shared" si="36"/>
        <v>0</v>
      </c>
      <c r="AC146" s="54">
        <f t="shared" si="37"/>
        <v>0</v>
      </c>
    </row>
    <row r="147" spans="1:29" ht="30" customHeight="1">
      <c r="A147" s="59">
        <v>138</v>
      </c>
      <c r="B147" s="50" t="s">
        <v>1147</v>
      </c>
      <c r="C147" s="53" t="str">
        <f>'05 § 남동구'!C16</f>
        <v>남동구</v>
      </c>
      <c r="D147" s="50">
        <f>'05 § 남동구'!D16</f>
        <v>7</v>
      </c>
      <c r="E147" s="53" t="str">
        <f>'05 § 남동구'!E16</f>
        <v>청능대로 남동대교 1R</v>
      </c>
      <c r="F147" s="53" t="str">
        <f>'05 § 남동구'!F16</f>
        <v>스퀘어어1</v>
      </c>
      <c r="G147" s="53" t="str">
        <f>'05 § 남동구'!G16</f>
        <v>청능대로</v>
      </c>
      <c r="H147" s="50" t="str">
        <f>'05 § 남동구'!H16</f>
        <v>○</v>
      </c>
      <c r="I147" s="53" t="str">
        <f>'05 § 남동구'!I16</f>
        <v>겸용도로
(비분리형)</v>
      </c>
      <c r="J147" s="54">
        <f>'05 § 남동구'!J16</f>
        <v>0.19</v>
      </c>
      <c r="K147" s="54">
        <f>'05 § 남동구'!K16</f>
        <v>0</v>
      </c>
      <c r="L147" s="54">
        <f>'05 § 남동구'!L16</f>
        <v>0</v>
      </c>
      <c r="M147" s="54">
        <f>'05 § 남동구'!M16</f>
        <v>0</v>
      </c>
      <c r="N147" s="54">
        <f>'05 § 남동구'!N16</f>
        <v>0</v>
      </c>
      <c r="O147" s="54">
        <f>'05 § 남동구'!O16</f>
        <v>0</v>
      </c>
      <c r="P147" s="54">
        <f>'05 § 남동구'!P16</f>
        <v>0</v>
      </c>
      <c r="Q147" s="54">
        <f>'05 § 남동구'!Q16</f>
        <v>1.8</v>
      </c>
      <c r="R147" s="54">
        <f>'05 § 남동구'!R16</f>
        <v>0.30000000000000004</v>
      </c>
      <c r="S147" s="50">
        <f>'05 § 남동구'!S16</f>
        <v>3</v>
      </c>
      <c r="T147" s="50">
        <f>'05 § 남동구'!T16</f>
        <v>0</v>
      </c>
      <c r="U147" s="53" t="str">
        <f>'05 § 남동구'!U16</f>
        <v>내측</v>
      </c>
      <c r="V147" s="53"/>
      <c r="W147" s="48">
        <f t="shared" si="30"/>
        <v>0.19</v>
      </c>
      <c r="X147" s="54">
        <f t="shared" si="33"/>
        <v>0</v>
      </c>
      <c r="Y147" s="54">
        <f t="shared" si="34"/>
        <v>0</v>
      </c>
      <c r="Z147" s="54">
        <f t="shared" si="35"/>
        <v>0</v>
      </c>
      <c r="AA147" s="49">
        <f t="shared" si="31"/>
        <v>0.19</v>
      </c>
      <c r="AB147" s="54">
        <f t="shared" si="36"/>
        <v>0</v>
      </c>
      <c r="AC147" s="54">
        <f t="shared" si="37"/>
        <v>0.19</v>
      </c>
    </row>
    <row r="148" spans="1:29" ht="30" customHeight="1">
      <c r="A148" s="59">
        <v>139</v>
      </c>
      <c r="B148" s="50" t="s">
        <v>1147</v>
      </c>
      <c r="C148" s="53" t="str">
        <f>'05 § 남동구'!C17</f>
        <v>남동구</v>
      </c>
      <c r="D148" s="50">
        <f>'05 § 남동구'!D17</f>
        <v>8</v>
      </c>
      <c r="E148" s="53" t="str">
        <f>'05 § 남동구'!E17</f>
        <v>청능대로 남동대교 1L</v>
      </c>
      <c r="F148" s="53" t="str">
        <f>'05 § 남동구'!F17</f>
        <v>스퀘어어1</v>
      </c>
      <c r="G148" s="53" t="str">
        <f>'05 § 남동구'!G17</f>
        <v>청능대로</v>
      </c>
      <c r="H148" s="50" t="str">
        <f>'05 § 남동구'!H17</f>
        <v>○</v>
      </c>
      <c r="I148" s="53" t="str">
        <f>'05 § 남동구'!I17</f>
        <v>겸용도로
(비분리형)</v>
      </c>
      <c r="J148" s="54">
        <f>'05 § 남동구'!J17</f>
        <v>0.19</v>
      </c>
      <c r="K148" s="54">
        <f>'05 § 남동구'!K17</f>
        <v>0</v>
      </c>
      <c r="L148" s="54">
        <f>'05 § 남동구'!L17</f>
        <v>0</v>
      </c>
      <c r="M148" s="54">
        <f>'05 § 남동구'!M17</f>
        <v>0</v>
      </c>
      <c r="N148" s="54">
        <f>'05 § 남동구'!N17</f>
        <v>0</v>
      </c>
      <c r="O148" s="54">
        <f>'05 § 남동구'!O17</f>
        <v>0</v>
      </c>
      <c r="P148" s="54">
        <f>'05 § 남동구'!P17</f>
        <v>0</v>
      </c>
      <c r="Q148" s="54">
        <f>'05 § 남동구'!Q17</f>
        <v>1.8</v>
      </c>
      <c r="R148" s="54">
        <f>'05 § 남동구'!R17</f>
        <v>0.30000000000000004</v>
      </c>
      <c r="S148" s="50">
        <f>'05 § 남동구'!S17</f>
        <v>3</v>
      </c>
      <c r="T148" s="50">
        <f>'05 § 남동구'!T17</f>
        <v>0</v>
      </c>
      <c r="U148" s="53" t="str">
        <f>'05 § 남동구'!U17</f>
        <v>내측</v>
      </c>
      <c r="V148" s="53"/>
      <c r="W148" s="48">
        <f t="shared" si="30"/>
        <v>0.19</v>
      </c>
      <c r="X148" s="54">
        <f t="shared" si="33"/>
        <v>0</v>
      </c>
      <c r="Y148" s="54">
        <f t="shared" si="34"/>
        <v>0</v>
      </c>
      <c r="Z148" s="54">
        <f t="shared" si="35"/>
        <v>0</v>
      </c>
      <c r="AA148" s="49">
        <f t="shared" si="31"/>
        <v>0.19</v>
      </c>
      <c r="AB148" s="54">
        <f t="shared" si="36"/>
        <v>0</v>
      </c>
      <c r="AC148" s="54">
        <f t="shared" si="37"/>
        <v>0.19</v>
      </c>
    </row>
    <row r="149" spans="1:29" ht="30" customHeight="1">
      <c r="A149" s="59">
        <v>140</v>
      </c>
      <c r="B149" s="50" t="s">
        <v>1147</v>
      </c>
      <c r="C149" s="53" t="str">
        <f>'05 § 남동구'!C18</f>
        <v>남동구</v>
      </c>
      <c r="D149" s="50">
        <f>'05 § 남동구'!D18</f>
        <v>9</v>
      </c>
      <c r="E149" s="53" t="str">
        <f>'05 § 남동구'!E18</f>
        <v>청능대로 1R</v>
      </c>
      <c r="F149" s="53" t="str">
        <f>'05 § 남동구'!F18</f>
        <v>남동대교</v>
      </c>
      <c r="G149" s="53" t="str">
        <f>'05 § 남동구'!G18</f>
        <v>청능대로 484번길 4</v>
      </c>
      <c r="H149" s="50" t="str">
        <f>'05 § 남동구'!H18</f>
        <v>○</v>
      </c>
      <c r="I149" s="53" t="str">
        <f>'05 § 남동구'!I18</f>
        <v>전용도로</v>
      </c>
      <c r="J149" s="54">
        <f>'05 § 남동구'!J18</f>
        <v>2.5499999999999998</v>
      </c>
      <c r="K149" s="54">
        <f>'05 § 남동구'!K18</f>
        <v>1.4</v>
      </c>
      <c r="L149" s="54">
        <f>'05 § 남동구'!L18</f>
        <v>0</v>
      </c>
      <c r="M149" s="54">
        <f>'05 § 남동구'!M18</f>
        <v>0</v>
      </c>
      <c r="N149" s="54">
        <f>'05 § 남동구'!N18</f>
        <v>0</v>
      </c>
      <c r="O149" s="54">
        <f>'05 § 남동구'!O18</f>
        <v>0</v>
      </c>
      <c r="P149" s="54">
        <f>'05 § 남동구'!P18</f>
        <v>0</v>
      </c>
      <c r="Q149" s="54">
        <f>'05 § 남동구'!Q18</f>
        <v>0</v>
      </c>
      <c r="R149" s="54">
        <f>'05 § 남동구'!R18</f>
        <v>0</v>
      </c>
      <c r="S149" s="50">
        <f>'05 § 남동구'!S18</f>
        <v>2</v>
      </c>
      <c r="T149" s="50">
        <f>'05 § 남동구'!T18</f>
        <v>0</v>
      </c>
      <c r="U149" s="53">
        <f>'05 § 남동구'!U18</f>
        <v>0</v>
      </c>
      <c r="V149" s="53"/>
      <c r="W149" s="48">
        <f t="shared" si="30"/>
        <v>2.5499999999999998</v>
      </c>
      <c r="X149" s="54">
        <f t="shared" si="33"/>
        <v>2.5499999999999998</v>
      </c>
      <c r="Y149" s="54">
        <f t="shared" si="34"/>
        <v>0</v>
      </c>
      <c r="Z149" s="54">
        <f t="shared" si="35"/>
        <v>0</v>
      </c>
      <c r="AA149" s="49">
        <f t="shared" si="31"/>
        <v>0</v>
      </c>
      <c r="AB149" s="54">
        <f t="shared" si="36"/>
        <v>0</v>
      </c>
      <c r="AC149" s="54">
        <f t="shared" si="37"/>
        <v>0</v>
      </c>
    </row>
    <row r="150" spans="1:29" ht="30" customHeight="1">
      <c r="A150" s="59">
        <v>141</v>
      </c>
      <c r="B150" s="50" t="s">
        <v>1147</v>
      </c>
      <c r="C150" s="53" t="str">
        <f>'05 § 남동구'!C19</f>
        <v>남동구</v>
      </c>
      <c r="D150" s="50">
        <f>'05 § 남동구'!D19</f>
        <v>10</v>
      </c>
      <c r="E150" s="53" t="str">
        <f>'05 § 남동구'!E19</f>
        <v>청능대로 1R</v>
      </c>
      <c r="F150" s="53" t="str">
        <f>'05 § 남동구'!F19</f>
        <v>남동대교</v>
      </c>
      <c r="G150" s="53" t="str">
        <f>'05 § 남동구'!G19</f>
        <v>청능대로 484번길 4</v>
      </c>
      <c r="H150" s="50" t="str">
        <f>'05 § 남동구'!H19</f>
        <v>○</v>
      </c>
      <c r="I150" s="53" t="str">
        <f>'05 § 남동구'!I19</f>
        <v>전용도로</v>
      </c>
      <c r="J150" s="54">
        <f>'05 § 남동구'!J19</f>
        <v>2.5499999999999998</v>
      </c>
      <c r="K150" s="54">
        <f>'05 § 남동구'!K19</f>
        <v>1.4</v>
      </c>
      <c r="L150" s="54">
        <f>'05 § 남동구'!L19</f>
        <v>0</v>
      </c>
      <c r="M150" s="54">
        <f>'05 § 남동구'!M19</f>
        <v>0</v>
      </c>
      <c r="N150" s="54">
        <f>'05 § 남동구'!N19</f>
        <v>0</v>
      </c>
      <c r="O150" s="54">
        <f>'05 § 남동구'!O19</f>
        <v>0</v>
      </c>
      <c r="P150" s="54">
        <f>'05 § 남동구'!P19</f>
        <v>0</v>
      </c>
      <c r="Q150" s="54">
        <f>'05 § 남동구'!Q19</f>
        <v>0</v>
      </c>
      <c r="R150" s="54">
        <f>'05 § 남동구'!R19</f>
        <v>0</v>
      </c>
      <c r="S150" s="50">
        <f>'05 § 남동구'!S19</f>
        <v>2</v>
      </c>
      <c r="T150" s="50">
        <f>'05 § 남동구'!T19</f>
        <v>0</v>
      </c>
      <c r="U150" s="53">
        <f>'05 § 남동구'!U19</f>
        <v>0</v>
      </c>
      <c r="V150" s="53"/>
      <c r="W150" s="48">
        <f t="shared" si="30"/>
        <v>2.5499999999999998</v>
      </c>
      <c r="X150" s="54">
        <f t="shared" si="33"/>
        <v>2.5499999999999998</v>
      </c>
      <c r="Y150" s="54">
        <f t="shared" si="34"/>
        <v>0</v>
      </c>
      <c r="Z150" s="54">
        <f t="shared" si="35"/>
        <v>0</v>
      </c>
      <c r="AA150" s="49">
        <f t="shared" si="31"/>
        <v>0</v>
      </c>
      <c r="AB150" s="54">
        <f t="shared" si="36"/>
        <v>0</v>
      </c>
      <c r="AC150" s="54">
        <f t="shared" si="37"/>
        <v>0</v>
      </c>
    </row>
    <row r="151" spans="1:29" ht="30" customHeight="1">
      <c r="A151" s="59">
        <v>142</v>
      </c>
      <c r="B151" s="50" t="s">
        <v>1147</v>
      </c>
      <c r="C151" s="53" t="str">
        <f>'05 § 남동구'!C20</f>
        <v>남동구</v>
      </c>
      <c r="D151" s="50">
        <f>'05 § 남동구'!D20</f>
        <v>11</v>
      </c>
      <c r="E151" s="53" t="str">
        <f>'05 § 남동구'!E20</f>
        <v>청능대로 2R</v>
      </c>
      <c r="F151" s="53" t="str">
        <f>'05 § 남동구'!F20</f>
        <v>청능대로 484번길 4</v>
      </c>
      <c r="G151" s="53" t="str">
        <f>'05 § 남동구'!G20</f>
        <v>소래로</v>
      </c>
      <c r="H151" s="50" t="str">
        <f>'05 § 남동구'!H20</f>
        <v>○</v>
      </c>
      <c r="I151" s="53" t="str">
        <f>'05 § 남동구'!I20</f>
        <v>겸용도로
(분리형)</v>
      </c>
      <c r="J151" s="54">
        <f>'05 § 남동구'!J20</f>
        <v>2.63</v>
      </c>
      <c r="K151" s="54">
        <f>'05 § 남동구'!K20</f>
        <v>0</v>
      </c>
      <c r="L151" s="54">
        <f>'05 § 남동구'!L20</f>
        <v>0</v>
      </c>
      <c r="M151" s="54">
        <f>'05 § 남동구'!M20</f>
        <v>0</v>
      </c>
      <c r="N151" s="54">
        <f>'05 § 남동구'!N20</f>
        <v>1.3</v>
      </c>
      <c r="O151" s="54">
        <f>'05 § 남동구'!O20</f>
        <v>3.2</v>
      </c>
      <c r="P151" s="54">
        <f>'05 § 남동구'!P20</f>
        <v>3</v>
      </c>
      <c r="Q151" s="54">
        <f>'05 § 남동구'!Q20</f>
        <v>0</v>
      </c>
      <c r="R151" s="54">
        <f>'05 § 남동구'!R20</f>
        <v>0</v>
      </c>
      <c r="S151" s="50">
        <f>'05 § 남동구'!S20</f>
        <v>2</v>
      </c>
      <c r="T151" s="50">
        <f>'05 § 남동구'!T20</f>
        <v>0</v>
      </c>
      <c r="U151" s="53" t="str">
        <f>'05 § 남동구'!U20</f>
        <v>내측</v>
      </c>
      <c r="V151" s="53"/>
      <c r="W151" s="48">
        <f t="shared" si="30"/>
        <v>2.63</v>
      </c>
      <c r="X151" s="54">
        <f t="shared" si="33"/>
        <v>0</v>
      </c>
      <c r="Y151" s="54">
        <f t="shared" si="34"/>
        <v>0</v>
      </c>
      <c r="Z151" s="54">
        <f t="shared" si="35"/>
        <v>0</v>
      </c>
      <c r="AA151" s="49">
        <f t="shared" si="31"/>
        <v>2.63</v>
      </c>
      <c r="AB151" s="54">
        <f t="shared" si="36"/>
        <v>2.63</v>
      </c>
      <c r="AC151" s="54">
        <f t="shared" si="37"/>
        <v>0</v>
      </c>
    </row>
    <row r="152" spans="1:29" ht="30" customHeight="1">
      <c r="A152" s="59">
        <v>143</v>
      </c>
      <c r="B152" s="50" t="s">
        <v>1147</v>
      </c>
      <c r="C152" s="53" t="str">
        <f>'05 § 남동구'!C21</f>
        <v>남동구</v>
      </c>
      <c r="D152" s="50">
        <f>'05 § 남동구'!D21</f>
        <v>12</v>
      </c>
      <c r="E152" s="53" t="str">
        <f>'05 § 남동구'!E21</f>
        <v>청능대로 2L</v>
      </c>
      <c r="F152" s="53" t="str">
        <f>'05 § 남동구'!F21</f>
        <v>청능대로 484번길 4</v>
      </c>
      <c r="G152" s="53" t="str">
        <f>'05 § 남동구'!G21</f>
        <v>소래로</v>
      </c>
      <c r="H152" s="50" t="str">
        <f>'05 § 남동구'!H21</f>
        <v>○</v>
      </c>
      <c r="I152" s="53" t="str">
        <f>'05 § 남동구'!I21</f>
        <v>겸용도로
(분리형)</v>
      </c>
      <c r="J152" s="54">
        <f>'05 § 남동구'!J21</f>
        <v>2.63</v>
      </c>
      <c r="K152" s="54">
        <f>'05 § 남동구'!K21</f>
        <v>0</v>
      </c>
      <c r="L152" s="54">
        <f>'05 § 남동구'!L21</f>
        <v>0</v>
      </c>
      <c r="M152" s="54">
        <f>'05 § 남동구'!M21</f>
        <v>0</v>
      </c>
      <c r="N152" s="54">
        <f>'05 § 남동구'!N21</f>
        <v>1.3</v>
      </c>
      <c r="O152" s="54">
        <f>'05 § 남동구'!O21</f>
        <v>3.2</v>
      </c>
      <c r="P152" s="54">
        <f>'05 § 남동구'!P21</f>
        <v>3</v>
      </c>
      <c r="Q152" s="54">
        <f>'05 § 남동구'!Q21</f>
        <v>0</v>
      </c>
      <c r="R152" s="54">
        <f>'05 § 남동구'!R21</f>
        <v>0</v>
      </c>
      <c r="S152" s="50">
        <f>'05 § 남동구'!S21</f>
        <v>2</v>
      </c>
      <c r="T152" s="50">
        <f>'05 § 남동구'!T21</f>
        <v>0</v>
      </c>
      <c r="U152" s="53" t="str">
        <f>'05 § 남동구'!U21</f>
        <v>내측</v>
      </c>
      <c r="V152" s="53"/>
      <c r="W152" s="48">
        <f t="shared" si="30"/>
        <v>2.63</v>
      </c>
      <c r="X152" s="54">
        <f t="shared" si="33"/>
        <v>0</v>
      </c>
      <c r="Y152" s="54">
        <f t="shared" si="34"/>
        <v>0</v>
      </c>
      <c r="Z152" s="54">
        <f t="shared" si="35"/>
        <v>0</v>
      </c>
      <c r="AA152" s="49">
        <f t="shared" si="31"/>
        <v>2.63</v>
      </c>
      <c r="AB152" s="54">
        <f t="shared" si="36"/>
        <v>2.63</v>
      </c>
      <c r="AC152" s="54">
        <f t="shared" si="37"/>
        <v>0</v>
      </c>
    </row>
    <row r="153" spans="1:29" ht="30" customHeight="1">
      <c r="A153" s="59">
        <v>144</v>
      </c>
      <c r="B153" s="50" t="s">
        <v>1147</v>
      </c>
      <c r="C153" s="53" t="str">
        <f>'05 § 남동구'!C22</f>
        <v>남동구</v>
      </c>
      <c r="D153" s="50">
        <f>'05 § 남동구'!D22</f>
        <v>13</v>
      </c>
      <c r="E153" s="53" t="str">
        <f>'05 § 남동구'!E22</f>
        <v>소래역로 1R</v>
      </c>
      <c r="F153" s="53" t="str">
        <f>'05 § 남동구'!F22</f>
        <v>은봉로</v>
      </c>
      <c r="G153" s="53" t="str">
        <f>'05 § 남동구'!G22</f>
        <v>아암대로</v>
      </c>
      <c r="H153" s="50" t="str">
        <f>'05 § 남동구'!H22</f>
        <v>○</v>
      </c>
      <c r="I153" s="53" t="str">
        <f>'05 § 남동구'!I22</f>
        <v>겸용도로
(분리형)</v>
      </c>
      <c r="J153" s="54">
        <f>'05 § 남동구'!J22</f>
        <v>1.34</v>
      </c>
      <c r="K153" s="54">
        <f>'05 § 남동구'!K22</f>
        <v>0</v>
      </c>
      <c r="L153" s="54">
        <f>'05 § 남동구'!L22</f>
        <v>0</v>
      </c>
      <c r="M153" s="54">
        <f>'05 § 남동구'!M22</f>
        <v>0</v>
      </c>
      <c r="N153" s="54">
        <f>'05 § 남동구'!N22</f>
        <v>1.3</v>
      </c>
      <c r="O153" s="54">
        <f>'05 § 남동구'!O22</f>
        <v>2</v>
      </c>
      <c r="P153" s="54">
        <f>'05 § 남동구'!P22</f>
        <v>1.7999999999999998</v>
      </c>
      <c r="Q153" s="54">
        <f>'05 § 남동구'!Q22</f>
        <v>0</v>
      </c>
      <c r="R153" s="54">
        <f>'05 § 남동구'!R22</f>
        <v>0</v>
      </c>
      <c r="S153" s="50">
        <f>'05 § 남동구'!S22</f>
        <v>1</v>
      </c>
      <c r="T153" s="50">
        <f>'05 § 남동구'!T22</f>
        <v>0</v>
      </c>
      <c r="U153" s="53" t="str">
        <f>'05 § 남동구'!U22</f>
        <v>내측</v>
      </c>
      <c r="V153" s="53"/>
      <c r="W153" s="48">
        <f t="shared" si="30"/>
        <v>1.34</v>
      </c>
      <c r="X153" s="54">
        <f t="shared" si="33"/>
        <v>0</v>
      </c>
      <c r="Y153" s="54">
        <f t="shared" si="34"/>
        <v>0</v>
      </c>
      <c r="Z153" s="54">
        <f t="shared" si="35"/>
        <v>0</v>
      </c>
      <c r="AA153" s="49">
        <f t="shared" si="31"/>
        <v>1.34</v>
      </c>
      <c r="AB153" s="54">
        <f t="shared" si="36"/>
        <v>1.34</v>
      </c>
      <c r="AC153" s="54">
        <f t="shared" si="37"/>
        <v>0</v>
      </c>
    </row>
    <row r="154" spans="1:29" ht="30" customHeight="1">
      <c r="A154" s="59">
        <v>145</v>
      </c>
      <c r="B154" s="50" t="s">
        <v>1147</v>
      </c>
      <c r="C154" s="53" t="str">
        <f>'05 § 남동구'!C23</f>
        <v>남동구</v>
      </c>
      <c r="D154" s="50">
        <f>'05 § 남동구'!D23</f>
        <v>14</v>
      </c>
      <c r="E154" s="53" t="str">
        <f>'05 § 남동구'!E23</f>
        <v>소래역로 1L</v>
      </c>
      <c r="F154" s="53" t="str">
        <f>'05 § 남동구'!F23</f>
        <v>은봉로</v>
      </c>
      <c r="G154" s="53" t="str">
        <f>'05 § 남동구'!G23</f>
        <v>아암대로</v>
      </c>
      <c r="H154" s="50" t="str">
        <f>'05 § 남동구'!H23</f>
        <v>○</v>
      </c>
      <c r="I154" s="53" t="str">
        <f>'05 § 남동구'!I23</f>
        <v>겸용도로
(분리형)</v>
      </c>
      <c r="J154" s="54">
        <f>'05 § 남동구'!J23</f>
        <v>1.34</v>
      </c>
      <c r="K154" s="54">
        <f>'05 § 남동구'!K23</f>
        <v>0</v>
      </c>
      <c r="L154" s="54">
        <f>'05 § 남동구'!L23</f>
        <v>0</v>
      </c>
      <c r="M154" s="54">
        <f>'05 § 남동구'!M23</f>
        <v>0</v>
      </c>
      <c r="N154" s="54">
        <f>'05 § 남동구'!N23</f>
        <v>1.3</v>
      </c>
      <c r="O154" s="54">
        <f>'05 § 남동구'!O23</f>
        <v>2</v>
      </c>
      <c r="P154" s="54">
        <f>'05 § 남동구'!P23</f>
        <v>1.7999999999999998</v>
      </c>
      <c r="Q154" s="54">
        <f>'05 § 남동구'!Q23</f>
        <v>0</v>
      </c>
      <c r="R154" s="54">
        <f>'05 § 남동구'!R23</f>
        <v>0</v>
      </c>
      <c r="S154" s="50">
        <f>'05 § 남동구'!S23</f>
        <v>1</v>
      </c>
      <c r="T154" s="50">
        <f>'05 § 남동구'!T23</f>
        <v>0</v>
      </c>
      <c r="U154" s="53" t="str">
        <f>'05 § 남동구'!U23</f>
        <v>내측</v>
      </c>
      <c r="V154" s="53"/>
      <c r="W154" s="48">
        <f t="shared" si="30"/>
        <v>1.34</v>
      </c>
      <c r="X154" s="54">
        <f t="shared" si="33"/>
        <v>0</v>
      </c>
      <c r="Y154" s="54">
        <f t="shared" si="34"/>
        <v>0</v>
      </c>
      <c r="Z154" s="54">
        <f t="shared" si="35"/>
        <v>0</v>
      </c>
      <c r="AA154" s="49">
        <f t="shared" si="31"/>
        <v>1.34</v>
      </c>
      <c r="AB154" s="54">
        <f t="shared" si="36"/>
        <v>1.34</v>
      </c>
      <c r="AC154" s="54">
        <f t="shared" si="37"/>
        <v>0</v>
      </c>
    </row>
    <row r="155" spans="1:29" ht="30" customHeight="1">
      <c r="A155" s="59">
        <v>146</v>
      </c>
      <c r="B155" s="50" t="s">
        <v>1147</v>
      </c>
      <c r="C155" s="53" t="str">
        <f>'05 § 남동구'!C24</f>
        <v>남동구</v>
      </c>
      <c r="D155" s="50">
        <f>'05 § 남동구'!D24</f>
        <v>15</v>
      </c>
      <c r="E155" s="53" t="str">
        <f>'05 § 남동구'!E24</f>
        <v>포구로 1R</v>
      </c>
      <c r="F155" s="53" t="str">
        <f>'05 § 남동구'!F24</f>
        <v>남동구 논현동 600-9</v>
      </c>
      <c r="G155" s="53" t="str">
        <f>'05 § 남동구'!G24</f>
        <v>남동구 논현동 600-3</v>
      </c>
      <c r="H155" s="50" t="str">
        <f>'05 § 남동구'!H24</f>
        <v>○</v>
      </c>
      <c r="I155" s="53" t="str">
        <f>'05 § 남동구'!I24</f>
        <v>겸용도로
(분리형)</v>
      </c>
      <c r="J155" s="54">
        <f>'05 § 남동구'!J24</f>
        <v>0.43</v>
      </c>
      <c r="K155" s="54">
        <f>'05 § 남동구'!K24</f>
        <v>0</v>
      </c>
      <c r="L155" s="54">
        <f>'05 § 남동구'!L24</f>
        <v>0</v>
      </c>
      <c r="M155" s="54">
        <f>'05 § 남동구'!M24</f>
        <v>0</v>
      </c>
      <c r="N155" s="54">
        <f>'05 § 남동구'!N24</f>
        <v>1.6</v>
      </c>
      <c r="O155" s="54">
        <f>'05 § 남동구'!O24</f>
        <v>2.2000000000000002</v>
      </c>
      <c r="P155" s="54">
        <f>'05 § 남동구'!P24</f>
        <v>2.3000000000000003</v>
      </c>
      <c r="Q155" s="54">
        <f>'05 § 남동구'!Q24</f>
        <v>0</v>
      </c>
      <c r="R155" s="54">
        <f>'05 § 남동구'!R24</f>
        <v>0</v>
      </c>
      <c r="S155" s="50">
        <f>'05 § 남동구'!S24</f>
        <v>2</v>
      </c>
      <c r="T155" s="50">
        <f>'05 § 남동구'!T24</f>
        <v>0</v>
      </c>
      <c r="U155" s="53" t="str">
        <f>'05 § 남동구'!U24</f>
        <v>내측</v>
      </c>
      <c r="V155" s="53"/>
      <c r="W155" s="48">
        <f t="shared" si="30"/>
        <v>0.43</v>
      </c>
      <c r="X155" s="54">
        <f t="shared" si="33"/>
        <v>0</v>
      </c>
      <c r="Y155" s="54">
        <f t="shared" si="34"/>
        <v>0</v>
      </c>
      <c r="Z155" s="54">
        <f t="shared" si="35"/>
        <v>0</v>
      </c>
      <c r="AA155" s="49">
        <f t="shared" si="31"/>
        <v>0.43</v>
      </c>
      <c r="AB155" s="54">
        <f t="shared" si="36"/>
        <v>0.43</v>
      </c>
      <c r="AC155" s="54">
        <f t="shared" si="37"/>
        <v>0</v>
      </c>
    </row>
    <row r="156" spans="1:29" ht="30" customHeight="1">
      <c r="A156" s="59">
        <v>147</v>
      </c>
      <c r="B156" s="50" t="s">
        <v>1147</v>
      </c>
      <c r="C156" s="53" t="str">
        <f>'05 § 남동구'!C25</f>
        <v>남동구</v>
      </c>
      <c r="D156" s="50">
        <f>'05 § 남동구'!D25</f>
        <v>16</v>
      </c>
      <c r="E156" s="53" t="str">
        <f>'05 § 남동구'!E25</f>
        <v>포구로 1L</v>
      </c>
      <c r="F156" s="53" t="str">
        <f>'05 § 남동구'!F25</f>
        <v>남동구 논현동 602-1</v>
      </c>
      <c r="G156" s="53" t="str">
        <f>'05 § 남동구'!G25</f>
        <v>남동구 논현동 601-1</v>
      </c>
      <c r="H156" s="50" t="str">
        <f>'05 § 남동구'!H25</f>
        <v>○</v>
      </c>
      <c r="I156" s="53" t="str">
        <f>'05 § 남동구'!I25</f>
        <v>겸용도로
(분리형)</v>
      </c>
      <c r="J156" s="54">
        <f>'05 § 남동구'!J25</f>
        <v>0.43</v>
      </c>
      <c r="K156" s="54">
        <f>'05 § 남동구'!K25</f>
        <v>0</v>
      </c>
      <c r="L156" s="54">
        <f>'05 § 남동구'!L25</f>
        <v>0</v>
      </c>
      <c r="M156" s="54">
        <f>'05 § 남동구'!M25</f>
        <v>0</v>
      </c>
      <c r="N156" s="54">
        <f>'05 § 남동구'!N25</f>
        <v>1.6</v>
      </c>
      <c r="O156" s="54">
        <f>'05 § 남동구'!O25</f>
        <v>2.2000000000000002</v>
      </c>
      <c r="P156" s="54">
        <f>'05 § 남동구'!P25</f>
        <v>2.3000000000000003</v>
      </c>
      <c r="Q156" s="54">
        <f>'05 § 남동구'!Q25</f>
        <v>0</v>
      </c>
      <c r="R156" s="54">
        <f>'05 § 남동구'!R25</f>
        <v>0</v>
      </c>
      <c r="S156" s="50">
        <f>'05 § 남동구'!S25</f>
        <v>2</v>
      </c>
      <c r="T156" s="50">
        <f>'05 § 남동구'!T25</f>
        <v>0</v>
      </c>
      <c r="U156" s="53" t="str">
        <f>'05 § 남동구'!U25</f>
        <v>내측</v>
      </c>
      <c r="V156" s="53"/>
      <c r="W156" s="48">
        <f t="shared" si="30"/>
        <v>0.43</v>
      </c>
      <c r="X156" s="54">
        <f t="shared" si="33"/>
        <v>0</v>
      </c>
      <c r="Y156" s="54">
        <f t="shared" si="34"/>
        <v>0</v>
      </c>
      <c r="Z156" s="54">
        <f t="shared" si="35"/>
        <v>0</v>
      </c>
      <c r="AA156" s="49">
        <f t="shared" si="31"/>
        <v>0.43</v>
      </c>
      <c r="AB156" s="54">
        <f t="shared" si="36"/>
        <v>0.43</v>
      </c>
      <c r="AC156" s="54">
        <f t="shared" si="37"/>
        <v>0</v>
      </c>
    </row>
    <row r="157" spans="1:29" ht="30" customHeight="1">
      <c r="A157" s="59">
        <v>148</v>
      </c>
      <c r="B157" s="50" t="s">
        <v>1147</v>
      </c>
      <c r="C157" s="53" t="str">
        <f>'05 § 남동구'!C26</f>
        <v>남동구</v>
      </c>
      <c r="D157" s="50">
        <f>'05 § 남동구'!D26</f>
        <v>17</v>
      </c>
      <c r="E157" s="53" t="str">
        <f>'05 § 남동구'!E26</f>
        <v>앵고개로 1L</v>
      </c>
      <c r="F157" s="53" t="str">
        <f>'05 § 남동구'!F26</f>
        <v>연수교</v>
      </c>
      <c r="G157" s="53" t="str">
        <f>'05 § 남동구'!G26</f>
        <v>논고개길사거리</v>
      </c>
      <c r="H157" s="50" t="str">
        <f>'05 § 남동구'!H26</f>
        <v>○</v>
      </c>
      <c r="I157" s="53" t="str">
        <f>'05 § 남동구'!I26</f>
        <v>전용도로</v>
      </c>
      <c r="J157" s="54">
        <f>'05 § 남동구'!J26</f>
        <v>3.12</v>
      </c>
      <c r="K157" s="54">
        <f>'05 § 남동구'!K26</f>
        <v>1.8</v>
      </c>
      <c r="L157" s="54">
        <f>'05 § 남동구'!L26</f>
        <v>0</v>
      </c>
      <c r="M157" s="54">
        <f>'05 § 남동구'!M26</f>
        <v>0</v>
      </c>
      <c r="N157" s="54">
        <f>'05 § 남동구'!N26</f>
        <v>0</v>
      </c>
      <c r="O157" s="54">
        <f>'05 § 남동구'!O26</f>
        <v>0</v>
      </c>
      <c r="P157" s="54">
        <f>'05 § 남동구'!P26</f>
        <v>0</v>
      </c>
      <c r="Q157" s="54">
        <f>'05 § 남동구'!Q26</f>
        <v>0</v>
      </c>
      <c r="R157" s="54">
        <f>'05 § 남동구'!R26</f>
        <v>0</v>
      </c>
      <c r="S157" s="50">
        <f>'05 § 남동구'!S26</f>
        <v>2</v>
      </c>
      <c r="T157" s="50">
        <f>'05 § 남동구'!T26</f>
        <v>0</v>
      </c>
      <c r="U157" s="53">
        <f>'05 § 남동구'!U26</f>
        <v>0</v>
      </c>
      <c r="V157" s="53"/>
      <c r="W157" s="48">
        <f t="shared" si="30"/>
        <v>3.12</v>
      </c>
      <c r="X157" s="54">
        <f t="shared" si="33"/>
        <v>3.12</v>
      </c>
      <c r="Y157" s="54">
        <f t="shared" si="34"/>
        <v>0</v>
      </c>
      <c r="Z157" s="54">
        <f t="shared" si="35"/>
        <v>0</v>
      </c>
      <c r="AA157" s="49">
        <f t="shared" si="31"/>
        <v>0</v>
      </c>
      <c r="AB157" s="54">
        <f t="shared" si="36"/>
        <v>0</v>
      </c>
      <c r="AC157" s="54">
        <f t="shared" si="37"/>
        <v>0</v>
      </c>
    </row>
    <row r="158" spans="1:29" ht="30" customHeight="1">
      <c r="A158" s="59">
        <v>149</v>
      </c>
      <c r="B158" s="50" t="s">
        <v>1147</v>
      </c>
      <c r="C158" s="53" t="str">
        <f>'05 § 남동구'!C27</f>
        <v>남동구</v>
      </c>
      <c r="D158" s="50">
        <f>'05 § 남동구'!D27</f>
        <v>18</v>
      </c>
      <c r="E158" s="53" t="str">
        <f>'05 § 남동구'!E27</f>
        <v>앵고개로 2R</v>
      </c>
      <c r="F158" s="53" t="str">
        <f>'05 § 남동구'!F27</f>
        <v>앵고개로 716</v>
      </c>
      <c r="G158" s="53" t="str">
        <f>'05 § 남동구'!G27</f>
        <v>소래포구역</v>
      </c>
      <c r="H158" s="50" t="str">
        <f>'05 § 남동구'!H27</f>
        <v>○</v>
      </c>
      <c r="I158" s="53" t="str">
        <f>'05 § 남동구'!I27</f>
        <v>전용도로</v>
      </c>
      <c r="J158" s="54">
        <f>'05 § 남동구'!J27</f>
        <v>1.93</v>
      </c>
      <c r="K158" s="54">
        <f>'05 § 남동구'!K27</f>
        <v>1.2</v>
      </c>
      <c r="L158" s="54">
        <f>'05 § 남동구'!L27</f>
        <v>0</v>
      </c>
      <c r="M158" s="54">
        <f>'05 § 남동구'!M27</f>
        <v>0</v>
      </c>
      <c r="N158" s="54">
        <f>'05 § 남동구'!N27</f>
        <v>0</v>
      </c>
      <c r="O158" s="54">
        <f>'05 § 남동구'!O27</f>
        <v>0</v>
      </c>
      <c r="P158" s="54">
        <f>'05 § 남동구'!P27</f>
        <v>0</v>
      </c>
      <c r="Q158" s="54">
        <f>'05 § 남동구'!Q27</f>
        <v>0</v>
      </c>
      <c r="R158" s="54">
        <f>'05 § 남동구'!R27</f>
        <v>0</v>
      </c>
      <c r="S158" s="50">
        <f>'05 § 남동구'!S27</f>
        <v>2</v>
      </c>
      <c r="T158" s="50">
        <f>'05 § 남동구'!T27</f>
        <v>0</v>
      </c>
      <c r="U158" s="53">
        <f>'05 § 남동구'!U27</f>
        <v>0</v>
      </c>
      <c r="V158" s="53"/>
      <c r="W158" s="48">
        <f t="shared" si="30"/>
        <v>1.93</v>
      </c>
      <c r="X158" s="54">
        <f t="shared" si="33"/>
        <v>1.93</v>
      </c>
      <c r="Y158" s="54">
        <f t="shared" si="34"/>
        <v>0</v>
      </c>
      <c r="Z158" s="54">
        <f t="shared" si="35"/>
        <v>0</v>
      </c>
      <c r="AA158" s="49">
        <f t="shared" si="31"/>
        <v>0</v>
      </c>
      <c r="AB158" s="54">
        <f t="shared" si="36"/>
        <v>0</v>
      </c>
      <c r="AC158" s="54">
        <f t="shared" si="37"/>
        <v>0</v>
      </c>
    </row>
    <row r="159" spans="1:29" ht="30" customHeight="1">
      <c r="A159" s="59">
        <v>150</v>
      </c>
      <c r="B159" s="50" t="s">
        <v>1147</v>
      </c>
      <c r="C159" s="53" t="str">
        <f>'05 § 남동구'!C28</f>
        <v>남동구</v>
      </c>
      <c r="D159" s="50">
        <f>'05 § 남동구'!D28</f>
        <v>19</v>
      </c>
      <c r="E159" s="53" t="str">
        <f>'05 § 남동구'!E28</f>
        <v>앵고개로 2L</v>
      </c>
      <c r="F159" s="53" t="str">
        <f>'05 § 남동구'!F28</f>
        <v xml:space="preserve">앵고개로 717 </v>
      </c>
      <c r="G159" s="53" t="str">
        <f>'05 § 남동구'!G28</f>
        <v>소래포구역</v>
      </c>
      <c r="H159" s="50" t="str">
        <f>'05 § 남동구'!H28</f>
        <v>○</v>
      </c>
      <c r="I159" s="53" t="str">
        <f>'05 § 남동구'!I28</f>
        <v>전용도로</v>
      </c>
      <c r="J159" s="54">
        <f>'05 § 남동구'!J28</f>
        <v>1.93</v>
      </c>
      <c r="K159" s="54">
        <f>'05 § 남동구'!K28</f>
        <v>1.2</v>
      </c>
      <c r="L159" s="54">
        <f>'05 § 남동구'!L28</f>
        <v>0</v>
      </c>
      <c r="M159" s="54">
        <f>'05 § 남동구'!M28</f>
        <v>0</v>
      </c>
      <c r="N159" s="54">
        <f>'05 § 남동구'!N28</f>
        <v>0</v>
      </c>
      <c r="O159" s="54">
        <f>'05 § 남동구'!O28</f>
        <v>0</v>
      </c>
      <c r="P159" s="54">
        <f>'05 § 남동구'!P28</f>
        <v>0</v>
      </c>
      <c r="Q159" s="54">
        <f>'05 § 남동구'!Q28</f>
        <v>0</v>
      </c>
      <c r="R159" s="54">
        <f>'05 § 남동구'!R28</f>
        <v>0</v>
      </c>
      <c r="S159" s="50">
        <f>'05 § 남동구'!S28</f>
        <v>2</v>
      </c>
      <c r="T159" s="50">
        <f>'05 § 남동구'!T28</f>
        <v>0</v>
      </c>
      <c r="U159" s="53">
        <f>'05 § 남동구'!U28</f>
        <v>0</v>
      </c>
      <c r="V159" s="53"/>
      <c r="W159" s="48">
        <f t="shared" si="30"/>
        <v>1.93</v>
      </c>
      <c r="X159" s="54">
        <f t="shared" si="33"/>
        <v>1.93</v>
      </c>
      <c r="Y159" s="54">
        <f t="shared" si="34"/>
        <v>0</v>
      </c>
      <c r="Z159" s="54">
        <f t="shared" si="35"/>
        <v>0</v>
      </c>
      <c r="AA159" s="49">
        <f t="shared" si="31"/>
        <v>0</v>
      </c>
      <c r="AB159" s="54">
        <f t="shared" si="36"/>
        <v>0</v>
      </c>
      <c r="AC159" s="54">
        <f t="shared" si="37"/>
        <v>0</v>
      </c>
    </row>
    <row r="160" spans="1:29" ht="30" customHeight="1">
      <c r="A160" s="59">
        <v>151</v>
      </c>
      <c r="B160" s="50" t="s">
        <v>1147</v>
      </c>
      <c r="C160" s="53" t="str">
        <f>'05 § 남동구'!C29</f>
        <v>남동구</v>
      </c>
      <c r="D160" s="50">
        <f>'05 § 남동구'!D29</f>
        <v>20</v>
      </c>
      <c r="E160" s="53" t="str">
        <f>'05 § 남동구'!E29</f>
        <v>앵고개로 3R</v>
      </c>
      <c r="F160" s="53" t="str">
        <f>'05 § 남동구'!F29</f>
        <v xml:space="preserve">남동구 앵고개로 928 </v>
      </c>
      <c r="G160" s="53" t="str">
        <f>'05 § 남동구'!G29</f>
        <v>장도로 26-1</v>
      </c>
      <c r="H160" s="50" t="str">
        <f>'05 § 남동구'!H29</f>
        <v>○</v>
      </c>
      <c r="I160" s="53" t="str">
        <f>'05 § 남동구'!I29</f>
        <v>겸용도로
(분리형)</v>
      </c>
      <c r="J160" s="54">
        <f>'05 § 남동구'!J29</f>
        <v>0.25</v>
      </c>
      <c r="K160" s="54">
        <f>'05 § 남동구'!K29</f>
        <v>0</v>
      </c>
      <c r="L160" s="54">
        <f>'05 § 남동구'!L29</f>
        <v>0</v>
      </c>
      <c r="M160" s="54">
        <f>'05 § 남동구'!M29</f>
        <v>0</v>
      </c>
      <c r="N160" s="54">
        <f>'05 § 남동구'!N29</f>
        <v>1.2</v>
      </c>
      <c r="O160" s="54">
        <f>'05 § 남동구'!O29</f>
        <v>2.8</v>
      </c>
      <c r="P160" s="54">
        <f>'05 § 남동구'!P29</f>
        <v>2.5</v>
      </c>
      <c r="Q160" s="54">
        <f>'05 § 남동구'!Q29</f>
        <v>0</v>
      </c>
      <c r="R160" s="54">
        <f>'05 § 남동구'!R29</f>
        <v>0</v>
      </c>
      <c r="S160" s="50">
        <f>'05 § 남동구'!S29</f>
        <v>3</v>
      </c>
      <c r="T160" s="50">
        <f>'05 § 남동구'!T29</f>
        <v>0</v>
      </c>
      <c r="U160" s="53" t="str">
        <f>'05 § 남동구'!U29</f>
        <v>내측</v>
      </c>
      <c r="V160" s="53"/>
      <c r="W160" s="48">
        <f t="shared" si="30"/>
        <v>0.25</v>
      </c>
      <c r="X160" s="54">
        <f t="shared" si="33"/>
        <v>0</v>
      </c>
      <c r="Y160" s="54">
        <f t="shared" si="34"/>
        <v>0</v>
      </c>
      <c r="Z160" s="54">
        <f t="shared" si="35"/>
        <v>0</v>
      </c>
      <c r="AA160" s="49">
        <f t="shared" si="31"/>
        <v>0.25</v>
      </c>
      <c r="AB160" s="54">
        <f t="shared" si="36"/>
        <v>0.25</v>
      </c>
      <c r="AC160" s="54">
        <f t="shared" si="37"/>
        <v>0</v>
      </c>
    </row>
    <row r="161" spans="1:29" ht="30" customHeight="1">
      <c r="A161" s="59">
        <v>152</v>
      </c>
      <c r="B161" s="50" t="s">
        <v>1147</v>
      </c>
      <c r="C161" s="53" t="str">
        <f>'05 § 남동구'!C30</f>
        <v>남동구</v>
      </c>
      <c r="D161" s="50">
        <f>'05 § 남동구'!D30</f>
        <v>21</v>
      </c>
      <c r="E161" s="53" t="str">
        <f>'05 § 남동구'!E30</f>
        <v>앵고개로 3L</v>
      </c>
      <c r="F161" s="53" t="str">
        <f>'05 § 남동구'!F30</f>
        <v>남동구 소래역동로 2-15</v>
      </c>
      <c r="G161" s="53" t="str">
        <f>'05 § 남동구'!G30</f>
        <v xml:space="preserve">남동구 논현동 674 </v>
      </c>
      <c r="H161" s="50" t="str">
        <f>'05 § 남동구'!H30</f>
        <v>○</v>
      </c>
      <c r="I161" s="53" t="str">
        <f>'05 § 남동구'!I30</f>
        <v>겸용도로
(분리형)</v>
      </c>
      <c r="J161" s="54">
        <f>'05 § 남동구'!J30</f>
        <v>0.25</v>
      </c>
      <c r="K161" s="54">
        <f>'05 § 남동구'!K30</f>
        <v>0</v>
      </c>
      <c r="L161" s="54">
        <f>'05 § 남동구'!L30</f>
        <v>0</v>
      </c>
      <c r="M161" s="54">
        <f>'05 § 남동구'!M30</f>
        <v>0</v>
      </c>
      <c r="N161" s="54">
        <f>'05 § 남동구'!N30</f>
        <v>1.2</v>
      </c>
      <c r="O161" s="54">
        <f>'05 § 남동구'!O30</f>
        <v>2.8</v>
      </c>
      <c r="P161" s="54">
        <f>'05 § 남동구'!P30</f>
        <v>2.5</v>
      </c>
      <c r="Q161" s="54">
        <f>'05 § 남동구'!Q30</f>
        <v>0</v>
      </c>
      <c r="R161" s="54">
        <f>'05 § 남동구'!R30</f>
        <v>0</v>
      </c>
      <c r="S161" s="50">
        <f>'05 § 남동구'!S30</f>
        <v>3</v>
      </c>
      <c r="T161" s="50">
        <f>'05 § 남동구'!T30</f>
        <v>0</v>
      </c>
      <c r="U161" s="53" t="str">
        <f>'05 § 남동구'!U30</f>
        <v>내측</v>
      </c>
      <c r="V161" s="53"/>
      <c r="W161" s="48">
        <f t="shared" si="30"/>
        <v>0.25</v>
      </c>
      <c r="X161" s="54">
        <f t="shared" si="33"/>
        <v>0</v>
      </c>
      <c r="Y161" s="54">
        <f t="shared" si="34"/>
        <v>0</v>
      </c>
      <c r="Z161" s="54">
        <f t="shared" si="35"/>
        <v>0</v>
      </c>
      <c r="AA161" s="49">
        <f t="shared" si="31"/>
        <v>0.25</v>
      </c>
      <c r="AB161" s="54">
        <f t="shared" si="36"/>
        <v>0.25</v>
      </c>
      <c r="AC161" s="54">
        <f t="shared" si="37"/>
        <v>0</v>
      </c>
    </row>
    <row r="162" spans="1:29" ht="30" customHeight="1">
      <c r="A162" s="59">
        <v>153</v>
      </c>
      <c r="B162" s="50" t="s">
        <v>1147</v>
      </c>
      <c r="C162" s="53" t="str">
        <f>'05 § 남동구'!C31</f>
        <v>남동구</v>
      </c>
      <c r="D162" s="50">
        <f>'05 § 남동구'!D31</f>
        <v>22</v>
      </c>
      <c r="E162" s="53" t="str">
        <f>'05 § 남동구'!E31</f>
        <v>매소홀로 1L</v>
      </c>
      <c r="F162" s="53" t="str">
        <f>'05 § 남동구'!F31</f>
        <v>서창동 611번지</v>
      </c>
      <c r="G162" s="53" t="str">
        <f>'05 § 남동구'!G31</f>
        <v>서창동 608번지</v>
      </c>
      <c r="H162" s="50" t="str">
        <f>'05 § 남동구'!H31</f>
        <v>○</v>
      </c>
      <c r="I162" s="53" t="str">
        <f>'05 § 남동구'!I31</f>
        <v>겸용도로
(분리형)</v>
      </c>
      <c r="J162" s="54">
        <f>'05 § 남동구'!J31</f>
        <v>0.17</v>
      </c>
      <c r="K162" s="54">
        <f>'05 § 남동구'!K31</f>
        <v>0</v>
      </c>
      <c r="L162" s="54">
        <f>'05 § 남동구'!L31</f>
        <v>0</v>
      </c>
      <c r="M162" s="54">
        <f>'05 § 남동구'!M31</f>
        <v>0</v>
      </c>
      <c r="N162" s="54">
        <f>'05 § 남동구'!N31</f>
        <v>2.8</v>
      </c>
      <c r="O162" s="54">
        <f>'05 § 남동구'!O31</f>
        <v>4.2</v>
      </c>
      <c r="P162" s="54">
        <f>'05 § 남동구'!P31</f>
        <v>5.5</v>
      </c>
      <c r="Q162" s="54">
        <f>'05 § 남동구'!Q31</f>
        <v>0</v>
      </c>
      <c r="R162" s="54">
        <f>'05 § 남동구'!R31</f>
        <v>0</v>
      </c>
      <c r="S162" s="50">
        <f>'05 § 남동구'!S31</f>
        <v>2</v>
      </c>
      <c r="T162" s="50">
        <f>'05 § 남동구'!T31</f>
        <v>0</v>
      </c>
      <c r="U162" s="53" t="str">
        <f>'05 § 남동구'!U31</f>
        <v>도로측</v>
      </c>
      <c r="V162" s="53"/>
      <c r="W162" s="48">
        <f t="shared" si="30"/>
        <v>0.17</v>
      </c>
      <c r="X162" s="54">
        <f t="shared" si="33"/>
        <v>0</v>
      </c>
      <c r="Y162" s="54">
        <f t="shared" si="34"/>
        <v>0</v>
      </c>
      <c r="Z162" s="54">
        <f t="shared" si="35"/>
        <v>0</v>
      </c>
      <c r="AA162" s="49">
        <f t="shared" si="31"/>
        <v>0.17</v>
      </c>
      <c r="AB162" s="54">
        <f t="shared" si="36"/>
        <v>0.17</v>
      </c>
      <c r="AC162" s="54">
        <f t="shared" si="37"/>
        <v>0</v>
      </c>
    </row>
    <row r="163" spans="1:29" ht="30" customHeight="1">
      <c r="A163" s="59">
        <v>154</v>
      </c>
      <c r="B163" s="50" t="s">
        <v>1147</v>
      </c>
      <c r="C163" s="53" t="str">
        <f>'05 § 남동구'!C32</f>
        <v>남동구</v>
      </c>
      <c r="D163" s="50">
        <f>'05 § 남동구'!D32</f>
        <v>23</v>
      </c>
      <c r="E163" s="53" t="str">
        <f>'05 § 남동구'!E32</f>
        <v>매소홀로 2L</v>
      </c>
      <c r="F163" s="53" t="str">
        <f>'05 § 남동구'!F32</f>
        <v>매소홀로 1118</v>
      </c>
      <c r="G163" s="53" t="str">
        <f>'05 § 남동구'!G32</f>
        <v>매소홀로 1090</v>
      </c>
      <c r="H163" s="50" t="str">
        <f>'05 § 남동구'!H32</f>
        <v>○</v>
      </c>
      <c r="I163" s="53" t="str">
        <f>'05 § 남동구'!I32</f>
        <v>겸용도로
(분리형)</v>
      </c>
      <c r="J163" s="54">
        <f>'05 § 남동구'!J32</f>
        <v>0.28999999999999998</v>
      </c>
      <c r="K163" s="54">
        <f>'05 § 남동구'!K32</f>
        <v>0</v>
      </c>
      <c r="L163" s="54">
        <f>'05 § 남동구'!L32</f>
        <v>0</v>
      </c>
      <c r="M163" s="54">
        <f>'05 § 남동구'!M32</f>
        <v>0</v>
      </c>
      <c r="N163" s="54">
        <f>'05 § 남동구'!N32</f>
        <v>1.4</v>
      </c>
      <c r="O163" s="54">
        <f>'05 § 남동구'!O32</f>
        <v>2</v>
      </c>
      <c r="P163" s="54">
        <f>'05 § 남동구'!P32</f>
        <v>1.9</v>
      </c>
      <c r="Q163" s="54">
        <f>'05 § 남동구'!Q32</f>
        <v>0</v>
      </c>
      <c r="R163" s="54">
        <f>'05 § 남동구'!R32</f>
        <v>0</v>
      </c>
      <c r="S163" s="50">
        <f>'05 § 남동구'!S32</f>
        <v>2</v>
      </c>
      <c r="T163" s="50">
        <f>'05 § 남동구'!T32</f>
        <v>0</v>
      </c>
      <c r="U163" s="53" t="str">
        <f>'05 § 남동구'!U32</f>
        <v>도로측</v>
      </c>
      <c r="V163" s="53"/>
      <c r="W163" s="48">
        <f t="shared" si="30"/>
        <v>0.28999999999999998</v>
      </c>
      <c r="X163" s="54">
        <f t="shared" si="33"/>
        <v>0</v>
      </c>
      <c r="Y163" s="54">
        <f t="shared" si="34"/>
        <v>0</v>
      </c>
      <c r="Z163" s="54">
        <f t="shared" si="35"/>
        <v>0</v>
      </c>
      <c r="AA163" s="49">
        <f t="shared" si="31"/>
        <v>0.28999999999999998</v>
      </c>
      <c r="AB163" s="54">
        <f t="shared" si="36"/>
        <v>0.28999999999999998</v>
      </c>
      <c r="AC163" s="54">
        <f t="shared" si="37"/>
        <v>0</v>
      </c>
    </row>
    <row r="164" spans="1:29" ht="30" customHeight="1">
      <c r="A164" s="59">
        <v>155</v>
      </c>
      <c r="B164" s="50" t="s">
        <v>1147</v>
      </c>
      <c r="C164" s="53" t="str">
        <f>'05 § 남동구'!C33</f>
        <v>남동구</v>
      </c>
      <c r="D164" s="50">
        <f>'05 § 남동구'!D33</f>
        <v>24</v>
      </c>
      <c r="E164" s="53" t="str">
        <f>'05 § 남동구'!E33</f>
        <v>매소홀로 3R</v>
      </c>
      <c r="F164" s="53" t="str">
        <f>'05 § 남동구'!F33</f>
        <v>남동중학교</v>
      </c>
      <c r="G164" s="53" t="str">
        <f>'05 § 남동구'!G33</f>
        <v>소래로</v>
      </c>
      <c r="H164" s="50" t="str">
        <f>'05 § 남동구'!H33</f>
        <v>○</v>
      </c>
      <c r="I164" s="53" t="str">
        <f>'05 § 남동구'!I33</f>
        <v>겸용도로
(분리형)</v>
      </c>
      <c r="J164" s="54">
        <f>'05 § 남동구'!J33</f>
        <v>0.55000000000000004</v>
      </c>
      <c r="K164" s="54">
        <f>'05 § 남동구'!K33</f>
        <v>0</v>
      </c>
      <c r="L164" s="54">
        <f>'05 § 남동구'!L33</f>
        <v>0</v>
      </c>
      <c r="M164" s="54">
        <f>'05 § 남동구'!M33</f>
        <v>0</v>
      </c>
      <c r="N164" s="54">
        <f>'05 § 남동구'!N33</f>
        <v>1.2</v>
      </c>
      <c r="O164" s="54">
        <f>'05 § 남동구'!O33</f>
        <v>1.2</v>
      </c>
      <c r="P164" s="54">
        <f>'05 § 남동구'!P33</f>
        <v>0.89999999999999991</v>
      </c>
      <c r="Q164" s="54">
        <f>'05 § 남동구'!Q33</f>
        <v>0</v>
      </c>
      <c r="R164" s="54">
        <f>'05 § 남동구'!R33</f>
        <v>0</v>
      </c>
      <c r="S164" s="50">
        <f>'05 § 남동구'!S33</f>
        <v>2</v>
      </c>
      <c r="T164" s="50">
        <f>'05 § 남동구'!T33</f>
        <v>0</v>
      </c>
      <c r="U164" s="53" t="str">
        <f>'05 § 남동구'!U33</f>
        <v>도로측</v>
      </c>
      <c r="V164" s="53"/>
      <c r="W164" s="48">
        <f t="shared" si="30"/>
        <v>0.55000000000000004</v>
      </c>
      <c r="X164" s="54">
        <f t="shared" si="33"/>
        <v>0</v>
      </c>
      <c r="Y164" s="54">
        <f t="shared" si="34"/>
        <v>0</v>
      </c>
      <c r="Z164" s="54">
        <f t="shared" si="35"/>
        <v>0</v>
      </c>
      <c r="AA164" s="49">
        <f t="shared" si="31"/>
        <v>0.55000000000000004</v>
      </c>
      <c r="AB164" s="54">
        <f t="shared" si="36"/>
        <v>0.55000000000000004</v>
      </c>
      <c r="AC164" s="54">
        <f t="shared" si="37"/>
        <v>0</v>
      </c>
    </row>
    <row r="165" spans="1:29" ht="30" customHeight="1">
      <c r="A165" s="59">
        <v>156</v>
      </c>
      <c r="B165" s="50" t="s">
        <v>1147</v>
      </c>
      <c r="C165" s="53" t="str">
        <f>'05 § 남동구'!C34</f>
        <v>남동구</v>
      </c>
      <c r="D165" s="50">
        <f>'05 § 남동구'!D34</f>
        <v>25</v>
      </c>
      <c r="E165" s="53" t="str">
        <f>'05 § 남동구'!E34</f>
        <v>매소홀로 3L</v>
      </c>
      <c r="F165" s="53" t="str">
        <f>'05 § 남동구'!F34</f>
        <v>매소홀로 1040</v>
      </c>
      <c r="G165" s="53" t="str">
        <f>'05 § 남동구'!G34</f>
        <v>소래로</v>
      </c>
      <c r="H165" s="50" t="str">
        <f>'05 § 남동구'!H34</f>
        <v>○</v>
      </c>
      <c r="I165" s="53" t="str">
        <f>'05 § 남동구'!I34</f>
        <v>겸용도로
(분리형)</v>
      </c>
      <c r="J165" s="54">
        <f>'05 § 남동구'!J34</f>
        <v>0.55000000000000004</v>
      </c>
      <c r="K165" s="54">
        <f>'05 § 남동구'!K34</f>
        <v>0</v>
      </c>
      <c r="L165" s="54">
        <f>'05 § 남동구'!L34</f>
        <v>0</v>
      </c>
      <c r="M165" s="54">
        <f>'05 § 남동구'!M34</f>
        <v>0</v>
      </c>
      <c r="N165" s="54">
        <f>'05 § 남동구'!N34</f>
        <v>1.2</v>
      </c>
      <c r="O165" s="54">
        <f>'05 § 남동구'!O34</f>
        <v>1.2</v>
      </c>
      <c r="P165" s="54">
        <f>'05 § 남동구'!P34</f>
        <v>0.89999999999999991</v>
      </c>
      <c r="Q165" s="54">
        <f>'05 § 남동구'!Q34</f>
        <v>0</v>
      </c>
      <c r="R165" s="54">
        <f>'05 § 남동구'!R34</f>
        <v>0</v>
      </c>
      <c r="S165" s="50">
        <f>'05 § 남동구'!S34</f>
        <v>2</v>
      </c>
      <c r="T165" s="50">
        <f>'05 § 남동구'!T34</f>
        <v>0</v>
      </c>
      <c r="U165" s="53" t="str">
        <f>'05 § 남동구'!U34</f>
        <v>도로측</v>
      </c>
      <c r="V165" s="53"/>
      <c r="W165" s="48">
        <f t="shared" si="30"/>
        <v>0.55000000000000004</v>
      </c>
      <c r="X165" s="54">
        <f t="shared" si="33"/>
        <v>0</v>
      </c>
      <c r="Y165" s="54">
        <f t="shared" si="34"/>
        <v>0</v>
      </c>
      <c r="Z165" s="54">
        <f t="shared" si="35"/>
        <v>0</v>
      </c>
      <c r="AA165" s="49">
        <f t="shared" si="31"/>
        <v>0.55000000000000004</v>
      </c>
      <c r="AB165" s="54">
        <f t="shared" si="36"/>
        <v>0.55000000000000004</v>
      </c>
      <c r="AC165" s="54">
        <f t="shared" si="37"/>
        <v>0</v>
      </c>
    </row>
    <row r="166" spans="1:29" ht="30" customHeight="1">
      <c r="A166" s="59">
        <v>157</v>
      </c>
      <c r="B166" s="50" t="s">
        <v>1147</v>
      </c>
      <c r="C166" s="53" t="str">
        <f>'05 § 남동구'!C35</f>
        <v>남동구</v>
      </c>
      <c r="D166" s="50">
        <f>'05 § 남동구'!D35</f>
        <v>26</v>
      </c>
      <c r="E166" s="53" t="str">
        <f>'05 § 남동구'!E35</f>
        <v>매소홀로 4R</v>
      </c>
      <c r="F166" s="53" t="str">
        <f>'05 § 남동구'!F35</f>
        <v>소래로</v>
      </c>
      <c r="G166" s="53" t="str">
        <f>'05 § 남동구'!G35</f>
        <v>매소홀터털</v>
      </c>
      <c r="H166" s="50" t="str">
        <f>'05 § 남동구'!H35</f>
        <v>○</v>
      </c>
      <c r="I166" s="53" t="str">
        <f>'05 § 남동구'!I35</f>
        <v>겸용도로
(분리형)</v>
      </c>
      <c r="J166" s="54">
        <f>'05 § 남동구'!J35</f>
        <v>0.27</v>
      </c>
      <c r="K166" s="54">
        <f>'05 § 남동구'!K35</f>
        <v>0</v>
      </c>
      <c r="L166" s="54">
        <f>'05 § 남동구'!L35</f>
        <v>0</v>
      </c>
      <c r="M166" s="54">
        <f>'05 § 남동구'!M35</f>
        <v>0</v>
      </c>
      <c r="N166" s="54">
        <f>'05 § 남동구'!N35</f>
        <v>1.5</v>
      </c>
      <c r="O166" s="54">
        <f>'05 § 남동구'!O35</f>
        <v>2.5</v>
      </c>
      <c r="P166" s="54">
        <f>'05 § 남동구'!P35</f>
        <v>2.5</v>
      </c>
      <c r="Q166" s="54">
        <f>'05 § 남동구'!Q35</f>
        <v>0</v>
      </c>
      <c r="R166" s="54">
        <f>'05 § 남동구'!R35</f>
        <v>0</v>
      </c>
      <c r="S166" s="50">
        <f>'05 § 남동구'!S35</f>
        <v>3</v>
      </c>
      <c r="T166" s="50">
        <f>'05 § 남동구'!T35</f>
        <v>0</v>
      </c>
      <c r="U166" s="53" t="str">
        <f>'05 § 남동구'!U35</f>
        <v>도로측</v>
      </c>
      <c r="V166" s="53"/>
      <c r="W166" s="48">
        <f t="shared" si="30"/>
        <v>0.27</v>
      </c>
      <c r="X166" s="54">
        <f t="shared" si="33"/>
        <v>0</v>
      </c>
      <c r="Y166" s="54">
        <f t="shared" si="34"/>
        <v>0</v>
      </c>
      <c r="Z166" s="54">
        <f t="shared" si="35"/>
        <v>0</v>
      </c>
      <c r="AA166" s="49">
        <f t="shared" si="31"/>
        <v>0.27</v>
      </c>
      <c r="AB166" s="54">
        <f t="shared" si="36"/>
        <v>0.27</v>
      </c>
      <c r="AC166" s="54">
        <f t="shared" si="37"/>
        <v>0</v>
      </c>
    </row>
    <row r="167" spans="1:29" ht="30" customHeight="1">
      <c r="A167" s="59">
        <v>158</v>
      </c>
      <c r="B167" s="50" t="s">
        <v>1147</v>
      </c>
      <c r="C167" s="53" t="str">
        <f>'05 § 남동구'!C36</f>
        <v>남동구</v>
      </c>
      <c r="D167" s="50">
        <f>'05 § 남동구'!D36</f>
        <v>27</v>
      </c>
      <c r="E167" s="53" t="str">
        <f>'05 § 남동구'!E36</f>
        <v>매소홀로 4L</v>
      </c>
      <c r="F167" s="53" t="str">
        <f>'05 § 남동구'!F36</f>
        <v>소래로</v>
      </c>
      <c r="G167" s="53" t="str">
        <f>'05 § 남동구'!G36</f>
        <v>매소홀터털</v>
      </c>
      <c r="H167" s="50" t="str">
        <f>'05 § 남동구'!H36</f>
        <v>○</v>
      </c>
      <c r="I167" s="53" t="str">
        <f>'05 § 남동구'!I36</f>
        <v>겸용도로
(분리형)</v>
      </c>
      <c r="J167" s="54">
        <f>'05 § 남동구'!J36</f>
        <v>0.27</v>
      </c>
      <c r="K167" s="54">
        <f>'05 § 남동구'!K36</f>
        <v>0</v>
      </c>
      <c r="L167" s="54">
        <f>'05 § 남동구'!L36</f>
        <v>0</v>
      </c>
      <c r="M167" s="54">
        <f>'05 § 남동구'!M36</f>
        <v>0</v>
      </c>
      <c r="N167" s="54">
        <f>'05 § 남동구'!N36</f>
        <v>1.5</v>
      </c>
      <c r="O167" s="54">
        <f>'05 § 남동구'!O36</f>
        <v>2.5</v>
      </c>
      <c r="P167" s="54">
        <f>'05 § 남동구'!P36</f>
        <v>2.5</v>
      </c>
      <c r="Q167" s="54">
        <f>'05 § 남동구'!Q36</f>
        <v>0</v>
      </c>
      <c r="R167" s="54">
        <f>'05 § 남동구'!R36</f>
        <v>0</v>
      </c>
      <c r="S167" s="50">
        <f>'05 § 남동구'!S36</f>
        <v>3</v>
      </c>
      <c r="T167" s="50">
        <f>'05 § 남동구'!T36</f>
        <v>0</v>
      </c>
      <c r="U167" s="53" t="str">
        <f>'05 § 남동구'!U36</f>
        <v>도로측</v>
      </c>
      <c r="V167" s="53"/>
      <c r="W167" s="48">
        <f t="shared" si="30"/>
        <v>0.27</v>
      </c>
      <c r="X167" s="54">
        <f t="shared" si="33"/>
        <v>0</v>
      </c>
      <c r="Y167" s="54">
        <f t="shared" si="34"/>
        <v>0</v>
      </c>
      <c r="Z167" s="54">
        <f t="shared" si="35"/>
        <v>0</v>
      </c>
      <c r="AA167" s="49">
        <f t="shared" si="31"/>
        <v>0.27</v>
      </c>
      <c r="AB167" s="54">
        <f t="shared" si="36"/>
        <v>0.27</v>
      </c>
      <c r="AC167" s="54">
        <f t="shared" si="37"/>
        <v>0</v>
      </c>
    </row>
    <row r="168" spans="1:29" ht="30" customHeight="1">
      <c r="A168" s="59">
        <v>159</v>
      </c>
      <c r="B168" s="50" t="s">
        <v>1147</v>
      </c>
      <c r="C168" s="53" t="str">
        <f>'05 § 남동구'!C37</f>
        <v>남동구</v>
      </c>
      <c r="D168" s="50">
        <f>'05 § 남동구'!D37</f>
        <v>28</v>
      </c>
      <c r="E168" s="53" t="str">
        <f>'05 § 남동구'!E37</f>
        <v>매소홀로 5R</v>
      </c>
      <c r="F168" s="53" t="str">
        <f>'05 § 남동구'!F37</f>
        <v>매소홀터널</v>
      </c>
      <c r="G168" s="53" t="str">
        <f>'05 § 남동구'!G37</f>
        <v>전재울사거리</v>
      </c>
      <c r="H168" s="50" t="str">
        <f>'05 § 남동구'!H37</f>
        <v>○</v>
      </c>
      <c r="I168" s="53" t="str">
        <f>'05 § 남동구'!I37</f>
        <v>겸용도로
(분리형)</v>
      </c>
      <c r="J168" s="54">
        <f>'05 § 남동구'!J37</f>
        <v>1.69</v>
      </c>
      <c r="K168" s="54">
        <f>'05 § 남동구'!K37</f>
        <v>0</v>
      </c>
      <c r="L168" s="54">
        <f>'05 § 남동구'!L37</f>
        <v>0</v>
      </c>
      <c r="M168" s="54">
        <f>'05 § 남동구'!M37</f>
        <v>0</v>
      </c>
      <c r="N168" s="54">
        <f>'05 § 남동구'!N37</f>
        <v>1.5</v>
      </c>
      <c r="O168" s="54">
        <f>'05 § 남동구'!O37</f>
        <v>2.5</v>
      </c>
      <c r="P168" s="54">
        <f>'05 § 남동구'!P37</f>
        <v>2.5</v>
      </c>
      <c r="Q168" s="54">
        <f>'05 § 남동구'!Q37</f>
        <v>0</v>
      </c>
      <c r="R168" s="54">
        <f>'05 § 남동구'!R37</f>
        <v>0</v>
      </c>
      <c r="S168" s="50">
        <f>'05 § 남동구'!S37</f>
        <v>3</v>
      </c>
      <c r="T168" s="50">
        <f>'05 § 남동구'!T37</f>
        <v>0</v>
      </c>
      <c r="U168" s="53" t="str">
        <f>'05 § 남동구'!U37</f>
        <v>도로측</v>
      </c>
      <c r="V168" s="53"/>
      <c r="W168" s="48">
        <f t="shared" si="30"/>
        <v>1.69</v>
      </c>
      <c r="X168" s="54">
        <f t="shared" si="33"/>
        <v>0</v>
      </c>
      <c r="Y168" s="54">
        <f t="shared" si="34"/>
        <v>0</v>
      </c>
      <c r="Z168" s="54">
        <f t="shared" si="35"/>
        <v>0</v>
      </c>
      <c r="AA168" s="49">
        <f t="shared" si="31"/>
        <v>1.69</v>
      </c>
      <c r="AB168" s="54">
        <f t="shared" si="36"/>
        <v>1.69</v>
      </c>
      <c r="AC168" s="54">
        <f t="shared" si="37"/>
        <v>0</v>
      </c>
    </row>
    <row r="169" spans="1:29" ht="30" customHeight="1">
      <c r="A169" s="59">
        <v>160</v>
      </c>
      <c r="B169" s="50" t="s">
        <v>1147</v>
      </c>
      <c r="C169" s="53" t="str">
        <f>'05 § 남동구'!C38</f>
        <v>남동구</v>
      </c>
      <c r="D169" s="50">
        <f>'05 § 남동구'!D38</f>
        <v>29</v>
      </c>
      <c r="E169" s="53" t="str">
        <f>'05 § 남동구'!E38</f>
        <v>매소홀로 5L</v>
      </c>
      <c r="F169" s="53" t="str">
        <f>'05 § 남동구'!F38</f>
        <v>매소홀터널</v>
      </c>
      <c r="G169" s="53" t="str">
        <f>'05 § 남동구'!G38</f>
        <v>전재울사거리</v>
      </c>
      <c r="H169" s="50" t="str">
        <f>'05 § 남동구'!H38</f>
        <v>○</v>
      </c>
      <c r="I169" s="53" t="str">
        <f>'05 § 남동구'!I38</f>
        <v>겸용도로
(분리형)</v>
      </c>
      <c r="J169" s="54">
        <f>'05 § 남동구'!J38</f>
        <v>1.69</v>
      </c>
      <c r="K169" s="54">
        <f>'05 § 남동구'!K38</f>
        <v>0</v>
      </c>
      <c r="L169" s="54">
        <f>'05 § 남동구'!L38</f>
        <v>0</v>
      </c>
      <c r="M169" s="54">
        <f>'05 § 남동구'!M38</f>
        <v>0</v>
      </c>
      <c r="N169" s="54">
        <f>'05 § 남동구'!N38</f>
        <v>1.5</v>
      </c>
      <c r="O169" s="54">
        <f>'05 § 남동구'!O38</f>
        <v>2.5</v>
      </c>
      <c r="P169" s="54">
        <f>'05 § 남동구'!P38</f>
        <v>2.5</v>
      </c>
      <c r="Q169" s="54">
        <f>'05 § 남동구'!Q38</f>
        <v>0</v>
      </c>
      <c r="R169" s="54">
        <f>'05 § 남동구'!R38</f>
        <v>0</v>
      </c>
      <c r="S169" s="50">
        <f>'05 § 남동구'!S38</f>
        <v>3</v>
      </c>
      <c r="T169" s="50">
        <f>'05 § 남동구'!T38</f>
        <v>0</v>
      </c>
      <c r="U169" s="53" t="str">
        <f>'05 § 남동구'!U38</f>
        <v>도로측</v>
      </c>
      <c r="V169" s="53"/>
      <c r="W169" s="48">
        <f t="shared" si="30"/>
        <v>1.69</v>
      </c>
      <c r="X169" s="54">
        <f t="shared" si="33"/>
        <v>0</v>
      </c>
      <c r="Y169" s="54">
        <f t="shared" si="34"/>
        <v>0</v>
      </c>
      <c r="Z169" s="54">
        <f t="shared" si="35"/>
        <v>0</v>
      </c>
      <c r="AA169" s="49">
        <f t="shared" si="31"/>
        <v>1.69</v>
      </c>
      <c r="AB169" s="54">
        <f t="shared" si="36"/>
        <v>1.69</v>
      </c>
      <c r="AC169" s="54">
        <f t="shared" si="37"/>
        <v>0</v>
      </c>
    </row>
    <row r="170" spans="1:29" ht="30" customHeight="1">
      <c r="A170" s="59">
        <v>161</v>
      </c>
      <c r="B170" s="50" t="s">
        <v>1147</v>
      </c>
      <c r="C170" s="53" t="str">
        <f>'05 § 남동구'!C39</f>
        <v>남동구</v>
      </c>
      <c r="D170" s="50">
        <f>'05 § 남동구'!D39</f>
        <v>30</v>
      </c>
      <c r="E170" s="53" t="str">
        <f>'05 § 남동구'!E39</f>
        <v>매소홀로 6R</v>
      </c>
      <c r="F170" s="53" t="str">
        <f>'05 § 남동구'!F39</f>
        <v>구월동 838-59</v>
      </c>
      <c r="G170" s="53" t="str">
        <f>'05 § 남동구'!G39</f>
        <v>구월동 838-65</v>
      </c>
      <c r="H170" s="50" t="str">
        <f>'05 § 남동구'!H39</f>
        <v>○</v>
      </c>
      <c r="I170" s="53" t="str">
        <f>'05 § 남동구'!I39</f>
        <v>전용차로</v>
      </c>
      <c r="J170" s="54">
        <f>'05 § 남동구'!J39</f>
        <v>0.16</v>
      </c>
      <c r="K170" s="54">
        <f>'05 § 남동구'!K39</f>
        <v>0</v>
      </c>
      <c r="L170" s="54">
        <f>'05 § 남동구'!L39</f>
        <v>1.7</v>
      </c>
      <c r="M170" s="54">
        <f>'05 § 남동구'!M39</f>
        <v>0</v>
      </c>
      <c r="N170" s="54">
        <f>'05 § 남동구'!N39</f>
        <v>0</v>
      </c>
      <c r="O170" s="54">
        <f>'05 § 남동구'!O39</f>
        <v>0</v>
      </c>
      <c r="P170" s="54">
        <f>'05 § 남동구'!P39</f>
        <v>0</v>
      </c>
      <c r="Q170" s="54">
        <f>'05 § 남동구'!Q39</f>
        <v>0</v>
      </c>
      <c r="R170" s="54">
        <f>'05 § 남동구'!R39</f>
        <v>0</v>
      </c>
      <c r="S170" s="50">
        <f>'05 § 남동구'!S39</f>
        <v>3</v>
      </c>
      <c r="T170" s="50">
        <f>'05 § 남동구'!T39</f>
        <v>0</v>
      </c>
      <c r="U170" s="53">
        <f>'05 § 남동구'!U39</f>
        <v>0</v>
      </c>
      <c r="V170" s="53"/>
      <c r="W170" s="48">
        <f t="shared" si="30"/>
        <v>0.16</v>
      </c>
      <c r="X170" s="54">
        <f t="shared" si="33"/>
        <v>0</v>
      </c>
      <c r="Y170" s="54">
        <f t="shared" si="34"/>
        <v>0.16</v>
      </c>
      <c r="Z170" s="54">
        <f t="shared" si="35"/>
        <v>0</v>
      </c>
      <c r="AA170" s="49">
        <f t="shared" si="31"/>
        <v>0</v>
      </c>
      <c r="AB170" s="54">
        <f t="shared" si="36"/>
        <v>0</v>
      </c>
      <c r="AC170" s="54">
        <f t="shared" si="37"/>
        <v>0</v>
      </c>
    </row>
    <row r="171" spans="1:29" ht="30" customHeight="1">
      <c r="A171" s="59">
        <v>162</v>
      </c>
      <c r="B171" s="50" t="s">
        <v>1147</v>
      </c>
      <c r="C171" s="53" t="str">
        <f>'05 § 남동구'!C40</f>
        <v>남동구</v>
      </c>
      <c r="D171" s="50">
        <f>'05 § 남동구'!D40</f>
        <v>31</v>
      </c>
      <c r="E171" s="53" t="str">
        <f>'05 § 남동구'!E40</f>
        <v>비류대로 1R</v>
      </c>
      <c r="F171" s="53" t="str">
        <f>'05 § 남동구'!F40</f>
        <v>남동대로</v>
      </c>
      <c r="G171" s="53" t="str">
        <f>'05 § 남동구'!G40</f>
        <v>호구포로</v>
      </c>
      <c r="H171" s="50" t="str">
        <f>'05 § 남동구'!H40</f>
        <v>○</v>
      </c>
      <c r="I171" s="53" t="str">
        <f>'05 § 남동구'!I40</f>
        <v>겸용도로
(분리형)</v>
      </c>
      <c r="J171" s="54">
        <f>'05 § 남동구'!J40</f>
        <v>0.57999999999999996</v>
      </c>
      <c r="K171" s="54">
        <f>'05 § 남동구'!K40</f>
        <v>0</v>
      </c>
      <c r="L171" s="54">
        <f>'05 § 남동구'!L40</f>
        <v>0</v>
      </c>
      <c r="M171" s="54">
        <f>'05 § 남동구'!M40</f>
        <v>0</v>
      </c>
      <c r="N171" s="54">
        <f>'05 § 남동구'!N40</f>
        <v>1.5</v>
      </c>
      <c r="O171" s="54">
        <f>'05 § 남동구'!O40</f>
        <v>1.8</v>
      </c>
      <c r="P171" s="54">
        <f>'05 § 남동구'!P40</f>
        <v>1.7999999999999998</v>
      </c>
      <c r="Q171" s="54">
        <f>'05 § 남동구'!Q40</f>
        <v>0</v>
      </c>
      <c r="R171" s="54">
        <f>'05 § 남동구'!R40</f>
        <v>0</v>
      </c>
      <c r="S171" s="50">
        <f>'05 § 남동구'!S40</f>
        <v>1</v>
      </c>
      <c r="T171" s="50">
        <f>'05 § 남동구'!T40</f>
        <v>0</v>
      </c>
      <c r="U171" s="53" t="str">
        <f>'05 § 남동구'!U40</f>
        <v>내측</v>
      </c>
      <c r="V171" s="53"/>
      <c r="W171" s="48">
        <f t="shared" si="30"/>
        <v>0.57999999999999996</v>
      </c>
      <c r="X171" s="54">
        <f t="shared" si="33"/>
        <v>0</v>
      </c>
      <c r="Y171" s="54">
        <f t="shared" si="34"/>
        <v>0</v>
      </c>
      <c r="Z171" s="54">
        <f t="shared" si="35"/>
        <v>0</v>
      </c>
      <c r="AA171" s="49">
        <f t="shared" si="31"/>
        <v>0.57999999999999996</v>
      </c>
      <c r="AB171" s="54">
        <f t="shared" si="36"/>
        <v>0.57999999999999996</v>
      </c>
      <c r="AC171" s="54">
        <f t="shared" si="37"/>
        <v>0</v>
      </c>
    </row>
    <row r="172" spans="1:29" ht="30" customHeight="1">
      <c r="A172" s="59">
        <v>163</v>
      </c>
      <c r="B172" s="50" t="s">
        <v>1147</v>
      </c>
      <c r="C172" s="53" t="str">
        <f>'05 § 남동구'!C41</f>
        <v>남동구</v>
      </c>
      <c r="D172" s="50">
        <f>'05 § 남동구'!D41</f>
        <v>32</v>
      </c>
      <c r="E172" s="53" t="str">
        <f>'05 § 남동구'!E41</f>
        <v>비류대로 2R</v>
      </c>
      <c r="F172" s="53" t="str">
        <f>'05 § 남동구'!F41</f>
        <v>남동대로</v>
      </c>
      <c r="G172" s="53" t="str">
        <f>'05 § 남동구'!G41</f>
        <v>호구포로</v>
      </c>
      <c r="H172" s="50" t="str">
        <f>'05 § 남동구'!H41</f>
        <v>○</v>
      </c>
      <c r="I172" s="53" t="str">
        <f>'05 § 남동구'!I41</f>
        <v>겸용도로
(분리형)</v>
      </c>
      <c r="J172" s="54">
        <f>'05 § 남동구'!J41</f>
        <v>0.57999999999999996</v>
      </c>
      <c r="K172" s="54">
        <f>'05 § 남동구'!K41</f>
        <v>0</v>
      </c>
      <c r="L172" s="54">
        <f>'05 § 남동구'!L41</f>
        <v>0</v>
      </c>
      <c r="M172" s="54">
        <f>'05 § 남동구'!M41</f>
        <v>0</v>
      </c>
      <c r="N172" s="54">
        <f>'05 § 남동구'!N41</f>
        <v>1.5</v>
      </c>
      <c r="O172" s="54">
        <f>'05 § 남동구'!O41</f>
        <v>1.8</v>
      </c>
      <c r="P172" s="54">
        <f>'05 § 남동구'!P41</f>
        <v>1.7999999999999998</v>
      </c>
      <c r="Q172" s="54">
        <f>'05 § 남동구'!Q41</f>
        <v>0</v>
      </c>
      <c r="R172" s="54">
        <f>'05 § 남동구'!R41</f>
        <v>0</v>
      </c>
      <c r="S172" s="50">
        <f>'05 § 남동구'!S41</f>
        <v>1</v>
      </c>
      <c r="T172" s="50">
        <f>'05 § 남동구'!T41</f>
        <v>0</v>
      </c>
      <c r="U172" s="53" t="str">
        <f>'05 § 남동구'!U41</f>
        <v>내측</v>
      </c>
      <c r="V172" s="53"/>
      <c r="W172" s="48">
        <f t="shared" si="30"/>
        <v>0.57999999999999996</v>
      </c>
      <c r="X172" s="54">
        <f t="shared" si="33"/>
        <v>0</v>
      </c>
      <c r="Y172" s="54">
        <f t="shared" si="34"/>
        <v>0</v>
      </c>
      <c r="Z172" s="54">
        <f t="shared" si="35"/>
        <v>0</v>
      </c>
      <c r="AA172" s="49">
        <f t="shared" si="31"/>
        <v>0.57999999999999996</v>
      </c>
      <c r="AB172" s="54">
        <f t="shared" si="36"/>
        <v>0.57999999999999996</v>
      </c>
      <c r="AC172" s="54">
        <f t="shared" si="37"/>
        <v>0</v>
      </c>
    </row>
    <row r="173" spans="1:29" ht="30" customHeight="1">
      <c r="A173" s="59">
        <v>164</v>
      </c>
      <c r="B173" s="50" t="s">
        <v>1147</v>
      </c>
      <c r="C173" s="53" t="str">
        <f>'05 § 남동구'!C42</f>
        <v>남동구</v>
      </c>
      <c r="D173" s="50">
        <f>'05 § 남동구'!D42</f>
        <v>33</v>
      </c>
      <c r="E173" s="53" t="str">
        <f>'05 § 남동구'!E42</f>
        <v>논현로 1R</v>
      </c>
      <c r="F173" s="53" t="str">
        <f>'05 § 남동구'!F42</f>
        <v>논현로 62</v>
      </c>
      <c r="G173" s="53" t="str">
        <f>'05 § 남동구'!G42</f>
        <v>논현로 158</v>
      </c>
      <c r="H173" s="50" t="str">
        <f>'05 § 남동구'!H42</f>
        <v>○</v>
      </c>
      <c r="I173" s="53" t="str">
        <f>'05 § 남동구'!I42</f>
        <v>겸용도로
(분리형)</v>
      </c>
      <c r="J173" s="54">
        <f>'05 § 남동구'!J42</f>
        <v>0.97</v>
      </c>
      <c r="K173" s="54">
        <f>'05 § 남동구'!K42</f>
        <v>0</v>
      </c>
      <c r="L173" s="54">
        <f>'05 § 남동구'!L42</f>
        <v>0</v>
      </c>
      <c r="M173" s="54">
        <f>'05 § 남동구'!M42</f>
        <v>0</v>
      </c>
      <c r="N173" s="54">
        <f>'05 § 남동구'!N42</f>
        <v>1.3</v>
      </c>
      <c r="O173" s="54">
        <f>'05 § 남동구'!O42</f>
        <v>2.6</v>
      </c>
      <c r="P173" s="54">
        <f>'05 § 남동구'!P42</f>
        <v>2.4000000000000004</v>
      </c>
      <c r="Q173" s="54">
        <f>'05 § 남동구'!Q42</f>
        <v>0</v>
      </c>
      <c r="R173" s="54">
        <f>'05 § 남동구'!R42</f>
        <v>0</v>
      </c>
      <c r="S173" s="50">
        <f>'05 § 남동구'!S42</f>
        <v>2</v>
      </c>
      <c r="T173" s="50">
        <f>'05 § 남동구'!T42</f>
        <v>0</v>
      </c>
      <c r="U173" s="53" t="str">
        <f>'05 § 남동구'!U42</f>
        <v>내측</v>
      </c>
      <c r="V173" s="53"/>
      <c r="W173" s="48">
        <f t="shared" si="30"/>
        <v>0.97</v>
      </c>
      <c r="X173" s="54">
        <f t="shared" ref="X173:X204" si="38">SUMIF(I173,$X$6,J173)</f>
        <v>0</v>
      </c>
      <c r="Y173" s="54">
        <f t="shared" ref="Y173:Y204" si="39">SUMIF(I173,$Y$6,J173)</f>
        <v>0</v>
      </c>
      <c r="Z173" s="54">
        <f t="shared" ref="Z173:Z204" si="40">SUMIF(I173,$Z$6,J173)</f>
        <v>0</v>
      </c>
      <c r="AA173" s="49">
        <f t="shared" si="31"/>
        <v>0.97</v>
      </c>
      <c r="AB173" s="54">
        <f t="shared" ref="AB173:AB204" si="41">SUMIF(I173,$AB$7,J173)</f>
        <v>0.97</v>
      </c>
      <c r="AC173" s="54">
        <f t="shared" ref="AC173:AC204" si="42">SUMIF(I173,$AC$7,J173)</f>
        <v>0</v>
      </c>
    </row>
    <row r="174" spans="1:29" ht="30" customHeight="1">
      <c r="A174" s="59">
        <v>165</v>
      </c>
      <c r="B174" s="50" t="s">
        <v>1147</v>
      </c>
      <c r="C174" s="53" t="str">
        <f>'05 § 남동구'!C43</f>
        <v>남동구</v>
      </c>
      <c r="D174" s="50">
        <f>'05 § 남동구'!D43</f>
        <v>34</v>
      </c>
      <c r="E174" s="53" t="str">
        <f>'05 § 남동구'!E43</f>
        <v>논현로 2R</v>
      </c>
      <c r="F174" s="53" t="str">
        <f>'05 § 남동구'!F43</f>
        <v>논고개로 136번길 5-7</v>
      </c>
      <c r="G174" s="53" t="str">
        <f>'05 § 남동구'!G43</f>
        <v>포구로</v>
      </c>
      <c r="H174" s="50" t="str">
        <f>'05 § 남동구'!H43</f>
        <v>○</v>
      </c>
      <c r="I174" s="53" t="str">
        <f>'05 § 남동구'!I43</f>
        <v>겸용도로
(분리형)</v>
      </c>
      <c r="J174" s="54">
        <f>'05 § 남동구'!J43</f>
        <v>0.53</v>
      </c>
      <c r="K174" s="54">
        <f>'05 § 남동구'!K43</f>
        <v>0</v>
      </c>
      <c r="L174" s="54">
        <f>'05 § 남동구'!L43</f>
        <v>0</v>
      </c>
      <c r="M174" s="54">
        <f>'05 § 남동구'!M43</f>
        <v>0</v>
      </c>
      <c r="N174" s="54">
        <f>'05 § 남동구'!N43</f>
        <v>1.8</v>
      </c>
      <c r="O174" s="54">
        <f>'05 § 남동구'!O43</f>
        <v>2.1</v>
      </c>
      <c r="P174" s="54">
        <f>'05 § 남동구'!P43</f>
        <v>2.4000000000000004</v>
      </c>
      <c r="Q174" s="54">
        <f>'05 § 남동구'!Q43</f>
        <v>0</v>
      </c>
      <c r="R174" s="54">
        <f>'05 § 남동구'!R43</f>
        <v>0</v>
      </c>
      <c r="S174" s="50">
        <f>'05 § 남동구'!S43</f>
        <v>2</v>
      </c>
      <c r="T174" s="50">
        <f>'05 § 남동구'!T43</f>
        <v>0</v>
      </c>
      <c r="U174" s="53" t="str">
        <f>'05 § 남동구'!U43</f>
        <v>내측</v>
      </c>
      <c r="V174" s="53"/>
      <c r="W174" s="48">
        <f t="shared" si="30"/>
        <v>0.53</v>
      </c>
      <c r="X174" s="54">
        <f t="shared" si="38"/>
        <v>0</v>
      </c>
      <c r="Y174" s="54">
        <f t="shared" si="39"/>
        <v>0</v>
      </c>
      <c r="Z174" s="54">
        <f t="shared" si="40"/>
        <v>0</v>
      </c>
      <c r="AA174" s="49">
        <f t="shared" si="31"/>
        <v>0.53</v>
      </c>
      <c r="AB174" s="54">
        <f t="shared" si="41"/>
        <v>0.53</v>
      </c>
      <c r="AC174" s="54">
        <f t="shared" si="42"/>
        <v>0</v>
      </c>
    </row>
    <row r="175" spans="1:29" ht="30" customHeight="1">
      <c r="A175" s="59">
        <v>166</v>
      </c>
      <c r="B175" s="50" t="s">
        <v>1147</v>
      </c>
      <c r="C175" s="53" t="str">
        <f>'05 § 남동구'!C44</f>
        <v>남동구</v>
      </c>
      <c r="D175" s="50">
        <f>'05 § 남동구'!D44</f>
        <v>35</v>
      </c>
      <c r="E175" s="53" t="str">
        <f>'05 § 남동구'!E44</f>
        <v>함박뫼로 1R</v>
      </c>
      <c r="F175" s="53" t="str">
        <f>'05 § 남동구'!F44</f>
        <v>호구포로</v>
      </c>
      <c r="G175" s="53" t="str">
        <f>'05 § 남동구'!G44</f>
        <v>논곡중학교</v>
      </c>
      <c r="H175" s="50" t="str">
        <f>'05 § 남동구'!H44</f>
        <v>○</v>
      </c>
      <c r="I175" s="53" t="str">
        <f>'05 § 남동구'!I44</f>
        <v>겸용도로
(분리형)</v>
      </c>
      <c r="J175" s="54">
        <f>'05 § 남동구'!J44</f>
        <v>0.26</v>
      </c>
      <c r="K175" s="54">
        <f>'05 § 남동구'!K44</f>
        <v>0</v>
      </c>
      <c r="L175" s="54">
        <f>'05 § 남동구'!L44</f>
        <v>0</v>
      </c>
      <c r="M175" s="54">
        <f>'05 § 남동구'!M44</f>
        <v>0</v>
      </c>
      <c r="N175" s="54">
        <f>'05 § 남동구'!N44</f>
        <v>1.4</v>
      </c>
      <c r="O175" s="54">
        <f>'05 § 남동구'!O44</f>
        <v>1.4</v>
      </c>
      <c r="P175" s="54">
        <f>'05 § 남동구'!P44</f>
        <v>1.2999999999999998</v>
      </c>
      <c r="Q175" s="54">
        <f>'05 § 남동구'!Q44</f>
        <v>0</v>
      </c>
      <c r="R175" s="54">
        <f>'05 § 남동구'!R44</f>
        <v>0</v>
      </c>
      <c r="S175" s="50">
        <f>'05 § 남동구'!S44</f>
        <v>1</v>
      </c>
      <c r="T175" s="50">
        <f>'05 § 남동구'!T44</f>
        <v>0</v>
      </c>
      <c r="U175" s="53" t="str">
        <f>'05 § 남동구'!U44</f>
        <v>내측</v>
      </c>
      <c r="V175" s="53"/>
      <c r="W175" s="48">
        <f t="shared" si="30"/>
        <v>0.26</v>
      </c>
      <c r="X175" s="54">
        <f t="shared" si="38"/>
        <v>0</v>
      </c>
      <c r="Y175" s="54">
        <f t="shared" si="39"/>
        <v>0</v>
      </c>
      <c r="Z175" s="54">
        <f t="shared" si="40"/>
        <v>0</v>
      </c>
      <c r="AA175" s="49">
        <f t="shared" si="31"/>
        <v>0.26</v>
      </c>
      <c r="AB175" s="54">
        <f t="shared" si="41"/>
        <v>0.26</v>
      </c>
      <c r="AC175" s="54">
        <f t="shared" si="42"/>
        <v>0</v>
      </c>
    </row>
    <row r="176" spans="1:29" ht="30" customHeight="1">
      <c r="A176" s="59">
        <v>167</v>
      </c>
      <c r="B176" s="50" t="s">
        <v>1147</v>
      </c>
      <c r="C176" s="53" t="str">
        <f>'05 § 남동구'!C45</f>
        <v>남동구</v>
      </c>
      <c r="D176" s="50">
        <f>'05 § 남동구'!D45</f>
        <v>36</v>
      </c>
      <c r="E176" s="53" t="str">
        <f>'05 § 남동구'!E45</f>
        <v>함박뫼로 2L</v>
      </c>
      <c r="F176" s="53" t="str">
        <f>'05 § 남동구'!F45</f>
        <v>호구포로</v>
      </c>
      <c r="G176" s="53" t="str">
        <f>'05 § 남동구'!G45</f>
        <v>논곡중학교</v>
      </c>
      <c r="H176" s="50" t="str">
        <f>'05 § 남동구'!H45</f>
        <v>○</v>
      </c>
      <c r="I176" s="53" t="str">
        <f>'05 § 남동구'!I45</f>
        <v>겸용도로
(분리형)</v>
      </c>
      <c r="J176" s="54">
        <f>'05 § 남동구'!J45</f>
        <v>0.26</v>
      </c>
      <c r="K176" s="54">
        <f>'05 § 남동구'!K45</f>
        <v>0</v>
      </c>
      <c r="L176" s="54">
        <f>'05 § 남동구'!L45</f>
        <v>0</v>
      </c>
      <c r="M176" s="54">
        <f>'05 § 남동구'!M45</f>
        <v>0</v>
      </c>
      <c r="N176" s="54">
        <f>'05 § 남동구'!N45</f>
        <v>1.4</v>
      </c>
      <c r="O176" s="54">
        <f>'05 § 남동구'!O45</f>
        <v>1.4</v>
      </c>
      <c r="P176" s="54">
        <f>'05 § 남동구'!P45</f>
        <v>1.2999999999999998</v>
      </c>
      <c r="Q176" s="54">
        <f>'05 § 남동구'!Q45</f>
        <v>0</v>
      </c>
      <c r="R176" s="54">
        <f>'05 § 남동구'!R45</f>
        <v>0</v>
      </c>
      <c r="S176" s="50">
        <f>'05 § 남동구'!S45</f>
        <v>1</v>
      </c>
      <c r="T176" s="50">
        <f>'05 § 남동구'!T45</f>
        <v>0</v>
      </c>
      <c r="U176" s="53" t="str">
        <f>'05 § 남동구'!U45</f>
        <v>내측</v>
      </c>
      <c r="V176" s="53"/>
      <c r="W176" s="48">
        <f t="shared" si="30"/>
        <v>0.26</v>
      </c>
      <c r="X176" s="54">
        <f t="shared" si="38"/>
        <v>0</v>
      </c>
      <c r="Y176" s="54">
        <f t="shared" si="39"/>
        <v>0</v>
      </c>
      <c r="Z176" s="54">
        <f t="shared" si="40"/>
        <v>0</v>
      </c>
      <c r="AA176" s="49">
        <f t="shared" si="31"/>
        <v>0.26</v>
      </c>
      <c r="AB176" s="54">
        <f t="shared" si="41"/>
        <v>0.26</v>
      </c>
      <c r="AC176" s="54">
        <f t="shared" si="42"/>
        <v>0</v>
      </c>
    </row>
    <row r="177" spans="1:29" ht="30" customHeight="1">
      <c r="A177" s="59">
        <v>168</v>
      </c>
      <c r="B177" s="50" t="s">
        <v>1147</v>
      </c>
      <c r="C177" s="53" t="str">
        <f>'05 § 남동구'!C46</f>
        <v>남동구</v>
      </c>
      <c r="D177" s="50">
        <f>'05 § 남동구'!D46</f>
        <v>37</v>
      </c>
      <c r="E177" s="53" t="str">
        <f>'05 § 남동구'!E46</f>
        <v>정각로 1R</v>
      </c>
      <c r="F177" s="53" t="str">
        <f>'05 § 남동구'!F46</f>
        <v>정각로 2</v>
      </c>
      <c r="G177" s="53" t="str">
        <f>'05 § 남동구'!G46</f>
        <v>트리온시티</v>
      </c>
      <c r="H177" s="50" t="str">
        <f>'05 § 남동구'!H46</f>
        <v>○</v>
      </c>
      <c r="I177" s="53" t="str">
        <f>'05 § 남동구'!I46</f>
        <v>전용도로</v>
      </c>
      <c r="J177" s="54">
        <f>'05 § 남동구'!J46</f>
        <v>0.55000000000000004</v>
      </c>
      <c r="K177" s="54">
        <f>'05 § 남동구'!K46</f>
        <v>1.8</v>
      </c>
      <c r="L177" s="54">
        <f>'05 § 남동구'!L46</f>
        <v>0</v>
      </c>
      <c r="M177" s="54">
        <f>'05 § 남동구'!M46</f>
        <v>0</v>
      </c>
      <c r="N177" s="54">
        <f>'05 § 남동구'!N46</f>
        <v>0</v>
      </c>
      <c r="O177" s="54">
        <f>'05 § 남동구'!O46</f>
        <v>0</v>
      </c>
      <c r="P177" s="54">
        <f>'05 § 남동구'!P46</f>
        <v>0</v>
      </c>
      <c r="Q177" s="54">
        <f>'05 § 남동구'!Q46</f>
        <v>0</v>
      </c>
      <c r="R177" s="54">
        <f>'05 § 남동구'!R46</f>
        <v>0</v>
      </c>
      <c r="S177" s="50">
        <f>'05 § 남동구'!S46</f>
        <v>3</v>
      </c>
      <c r="T177" s="50">
        <f>'05 § 남동구'!T46</f>
        <v>0</v>
      </c>
      <c r="U177" s="53">
        <f>'05 § 남동구'!U46</f>
        <v>0</v>
      </c>
      <c r="V177" s="53"/>
      <c r="W177" s="48">
        <f t="shared" si="30"/>
        <v>0.55000000000000004</v>
      </c>
      <c r="X177" s="54">
        <f t="shared" si="38"/>
        <v>0.55000000000000004</v>
      </c>
      <c r="Y177" s="54">
        <f t="shared" si="39"/>
        <v>0</v>
      </c>
      <c r="Z177" s="54">
        <f t="shared" si="40"/>
        <v>0</v>
      </c>
      <c r="AA177" s="49">
        <f t="shared" si="31"/>
        <v>0</v>
      </c>
      <c r="AB177" s="54">
        <f t="shared" si="41"/>
        <v>0</v>
      </c>
      <c r="AC177" s="54">
        <f t="shared" si="42"/>
        <v>0</v>
      </c>
    </row>
    <row r="178" spans="1:29" ht="30" customHeight="1">
      <c r="A178" s="59">
        <v>169</v>
      </c>
      <c r="B178" s="50" t="s">
        <v>1147</v>
      </c>
      <c r="C178" s="53" t="str">
        <f>'05 § 남동구'!C47</f>
        <v>남동구</v>
      </c>
      <c r="D178" s="50">
        <f>'05 § 남동구'!D47</f>
        <v>38</v>
      </c>
      <c r="E178" s="53" t="str">
        <f>'05 § 남동구'!E47</f>
        <v>정각로 2R</v>
      </c>
      <c r="F178" s="53" t="str">
        <f>'05 § 남동구'!F47</f>
        <v>인천교육청</v>
      </c>
      <c r="G178" s="53" t="str">
        <f>'05 § 남동구'!G47</f>
        <v>인천광역시청</v>
      </c>
      <c r="H178" s="50" t="str">
        <f>'05 § 남동구'!H47</f>
        <v>○</v>
      </c>
      <c r="I178" s="53" t="str">
        <f>'05 § 남동구'!I47</f>
        <v>전용도로</v>
      </c>
      <c r="J178" s="54">
        <f>'05 § 남동구'!J47</f>
        <v>0.55000000000000004</v>
      </c>
      <c r="K178" s="54">
        <f>'05 § 남동구'!K47</f>
        <v>1.8</v>
      </c>
      <c r="L178" s="54">
        <f>'05 § 남동구'!L47</f>
        <v>0</v>
      </c>
      <c r="M178" s="54">
        <f>'05 § 남동구'!M47</f>
        <v>0</v>
      </c>
      <c r="N178" s="54">
        <f>'05 § 남동구'!N47</f>
        <v>0</v>
      </c>
      <c r="O178" s="54">
        <f>'05 § 남동구'!O47</f>
        <v>0</v>
      </c>
      <c r="P178" s="54">
        <f>'05 § 남동구'!P47</f>
        <v>0</v>
      </c>
      <c r="Q178" s="54">
        <f>'05 § 남동구'!Q47</f>
        <v>0</v>
      </c>
      <c r="R178" s="54">
        <f>'05 § 남동구'!R47</f>
        <v>0</v>
      </c>
      <c r="S178" s="50">
        <f>'05 § 남동구'!S47</f>
        <v>3</v>
      </c>
      <c r="T178" s="50">
        <f>'05 § 남동구'!T47</f>
        <v>0</v>
      </c>
      <c r="U178" s="53">
        <f>'05 § 남동구'!U47</f>
        <v>0</v>
      </c>
      <c r="V178" s="53"/>
      <c r="W178" s="48">
        <f t="shared" si="30"/>
        <v>0.55000000000000004</v>
      </c>
      <c r="X178" s="54">
        <f t="shared" si="38"/>
        <v>0.55000000000000004</v>
      </c>
      <c r="Y178" s="54">
        <f t="shared" si="39"/>
        <v>0</v>
      </c>
      <c r="Z178" s="54">
        <f t="shared" si="40"/>
        <v>0</v>
      </c>
      <c r="AA178" s="49">
        <f t="shared" si="31"/>
        <v>0</v>
      </c>
      <c r="AB178" s="54">
        <f t="shared" si="41"/>
        <v>0</v>
      </c>
      <c r="AC178" s="54">
        <f t="shared" si="42"/>
        <v>0</v>
      </c>
    </row>
    <row r="179" spans="1:29" ht="30" customHeight="1">
      <c r="A179" s="59">
        <v>170</v>
      </c>
      <c r="B179" s="50" t="s">
        <v>1147</v>
      </c>
      <c r="C179" s="53" t="str">
        <f>'05 § 남동구'!C48</f>
        <v>남동구</v>
      </c>
      <c r="D179" s="50">
        <f>'05 § 남동구'!D48</f>
        <v>39</v>
      </c>
      <c r="E179" s="53" t="str">
        <f>'05 § 남동구'!E48</f>
        <v>백범로 1R</v>
      </c>
      <c r="F179" s="53" t="str">
        <f>'05 § 남동구'!F48</f>
        <v>장수동 660-10</v>
      </c>
      <c r="G179" s="53" t="str">
        <f>'05 § 남동구'!G48</f>
        <v>만수주공사거리</v>
      </c>
      <c r="H179" s="50" t="str">
        <f>'05 § 남동구'!H48</f>
        <v>○</v>
      </c>
      <c r="I179" s="53" t="str">
        <f>'05 § 남동구'!I48</f>
        <v>겸용도로
(분리형)</v>
      </c>
      <c r="J179" s="54">
        <f>'05 § 남동구'!J48</f>
        <v>1.23</v>
      </c>
      <c r="K179" s="54">
        <f>'05 § 남동구'!K48</f>
        <v>0</v>
      </c>
      <c r="L179" s="54">
        <f>'05 § 남동구'!L48</f>
        <v>0</v>
      </c>
      <c r="M179" s="54">
        <f>'05 § 남동구'!M48</f>
        <v>0</v>
      </c>
      <c r="N179" s="54">
        <f>'05 § 남동구'!N48</f>
        <v>1.9</v>
      </c>
      <c r="O179" s="54">
        <f>'05 § 남동구'!O48</f>
        <v>2.7</v>
      </c>
      <c r="P179" s="54">
        <f>'05 § 남동구'!P48</f>
        <v>3.1</v>
      </c>
      <c r="Q179" s="54">
        <f>'05 § 남동구'!Q48</f>
        <v>0</v>
      </c>
      <c r="R179" s="54">
        <f>'05 § 남동구'!R48</f>
        <v>0</v>
      </c>
      <c r="S179" s="50">
        <f>'05 § 남동구'!S48</f>
        <v>2</v>
      </c>
      <c r="T179" s="50">
        <f>'05 § 남동구'!T48</f>
        <v>0</v>
      </c>
      <c r="U179" s="53" t="str">
        <f>'05 § 남동구'!U48</f>
        <v>내측</v>
      </c>
      <c r="V179" s="53"/>
      <c r="W179" s="48">
        <f t="shared" si="30"/>
        <v>1.23</v>
      </c>
      <c r="X179" s="54">
        <f t="shared" si="38"/>
        <v>0</v>
      </c>
      <c r="Y179" s="54">
        <f t="shared" si="39"/>
        <v>0</v>
      </c>
      <c r="Z179" s="54">
        <f t="shared" si="40"/>
        <v>0</v>
      </c>
      <c r="AA179" s="49">
        <f t="shared" si="31"/>
        <v>1.23</v>
      </c>
      <c r="AB179" s="54">
        <f t="shared" si="41"/>
        <v>1.23</v>
      </c>
      <c r="AC179" s="54">
        <f t="shared" si="42"/>
        <v>0</v>
      </c>
    </row>
    <row r="180" spans="1:29" ht="30" customHeight="1">
      <c r="A180" s="59">
        <v>171</v>
      </c>
      <c r="B180" s="50" t="s">
        <v>1147</v>
      </c>
      <c r="C180" s="53" t="str">
        <f>'05 § 남동구'!C49</f>
        <v>남동구</v>
      </c>
      <c r="D180" s="50">
        <f>'05 § 남동구'!D49</f>
        <v>40</v>
      </c>
      <c r="E180" s="53" t="str">
        <f>'05 § 남동구'!E49</f>
        <v>백범로 1L</v>
      </c>
      <c r="F180" s="53" t="str">
        <f>'05 § 남동구'!F49</f>
        <v>백범로 67</v>
      </c>
      <c r="G180" s="53" t="str">
        <f>'05 § 남동구'!G49</f>
        <v>장수동 695-4</v>
      </c>
      <c r="H180" s="50" t="str">
        <f>'05 § 남동구'!H49</f>
        <v>○</v>
      </c>
      <c r="I180" s="53" t="str">
        <f>'05 § 남동구'!I49</f>
        <v>겸용도로
(분리형)</v>
      </c>
      <c r="J180" s="54">
        <f>'05 § 남동구'!J49</f>
        <v>0.63</v>
      </c>
      <c r="K180" s="54">
        <f>'05 § 남동구'!K49</f>
        <v>0</v>
      </c>
      <c r="L180" s="54">
        <f>'05 § 남동구'!L49</f>
        <v>0</v>
      </c>
      <c r="M180" s="54">
        <f>'05 § 남동구'!M49</f>
        <v>0</v>
      </c>
      <c r="N180" s="54">
        <f>'05 § 남동구'!N49</f>
        <v>1.9</v>
      </c>
      <c r="O180" s="54">
        <f>'05 § 남동구'!O49</f>
        <v>2.7</v>
      </c>
      <c r="P180" s="54">
        <f>'05 § 남동구'!P49</f>
        <v>3.1</v>
      </c>
      <c r="Q180" s="54">
        <f>'05 § 남동구'!Q49</f>
        <v>0</v>
      </c>
      <c r="R180" s="54">
        <f>'05 § 남동구'!R49</f>
        <v>0</v>
      </c>
      <c r="S180" s="50">
        <f>'05 § 남동구'!S49</f>
        <v>2</v>
      </c>
      <c r="T180" s="50">
        <f>'05 § 남동구'!T49</f>
        <v>0</v>
      </c>
      <c r="U180" s="53" t="str">
        <f>'05 § 남동구'!U49</f>
        <v>내측</v>
      </c>
      <c r="V180" s="53"/>
      <c r="W180" s="48">
        <f t="shared" si="30"/>
        <v>0.63</v>
      </c>
      <c r="X180" s="54">
        <f t="shared" si="38"/>
        <v>0</v>
      </c>
      <c r="Y180" s="54">
        <f t="shared" si="39"/>
        <v>0</v>
      </c>
      <c r="Z180" s="54">
        <f t="shared" si="40"/>
        <v>0</v>
      </c>
      <c r="AA180" s="49">
        <f t="shared" si="31"/>
        <v>0.63</v>
      </c>
      <c r="AB180" s="54">
        <f t="shared" si="41"/>
        <v>0.63</v>
      </c>
      <c r="AC180" s="54">
        <f t="shared" si="42"/>
        <v>0</v>
      </c>
    </row>
    <row r="181" spans="1:29" ht="30" customHeight="1">
      <c r="A181" s="59">
        <v>172</v>
      </c>
      <c r="B181" s="50" t="s">
        <v>1147</v>
      </c>
      <c r="C181" s="53" t="str">
        <f>'05 § 남동구'!C50</f>
        <v>남동구</v>
      </c>
      <c r="D181" s="50">
        <f>'05 § 남동구'!D50</f>
        <v>41</v>
      </c>
      <c r="E181" s="53" t="str">
        <f>'05 § 남동구'!E50</f>
        <v>백범로 2R</v>
      </c>
      <c r="F181" s="53" t="str">
        <f>'05 § 남동구'!F50</f>
        <v>만수주공사거리</v>
      </c>
      <c r="G181" s="53" t="str">
        <f>'05 § 남동구'!G50</f>
        <v>간석사거리</v>
      </c>
      <c r="H181" s="50" t="str">
        <f>'05 § 남동구'!H50</f>
        <v>○</v>
      </c>
      <c r="I181" s="53" t="str">
        <f>'05 § 남동구'!I50</f>
        <v>겸용도로
(분리형)</v>
      </c>
      <c r="J181" s="54">
        <f>'05 § 남동구'!J50</f>
        <v>1.41</v>
      </c>
      <c r="K181" s="54">
        <f>'05 § 남동구'!K50</f>
        <v>0</v>
      </c>
      <c r="L181" s="54">
        <f>'05 § 남동구'!L50</f>
        <v>0</v>
      </c>
      <c r="M181" s="54">
        <f>'05 § 남동구'!M50</f>
        <v>0</v>
      </c>
      <c r="N181" s="54">
        <f>'05 § 남동구'!N50</f>
        <v>1.5</v>
      </c>
      <c r="O181" s="54">
        <f>'05 § 남동구'!O50</f>
        <v>1.2</v>
      </c>
      <c r="P181" s="54">
        <f>'05 § 남동구'!P50</f>
        <v>1.2</v>
      </c>
      <c r="Q181" s="54">
        <f>'05 § 남동구'!Q50</f>
        <v>0</v>
      </c>
      <c r="R181" s="54">
        <f>'05 § 남동구'!R50</f>
        <v>0</v>
      </c>
      <c r="S181" s="50">
        <f>'05 § 남동구'!S50</f>
        <v>2</v>
      </c>
      <c r="T181" s="50">
        <f>'05 § 남동구'!T50</f>
        <v>0</v>
      </c>
      <c r="U181" s="53" t="str">
        <f>'05 § 남동구'!U50</f>
        <v>도로측</v>
      </c>
      <c r="V181" s="53"/>
      <c r="W181" s="48">
        <f t="shared" si="30"/>
        <v>1.41</v>
      </c>
      <c r="X181" s="54">
        <f t="shared" si="38"/>
        <v>0</v>
      </c>
      <c r="Y181" s="54">
        <f t="shared" si="39"/>
        <v>0</v>
      </c>
      <c r="Z181" s="54">
        <f t="shared" si="40"/>
        <v>0</v>
      </c>
      <c r="AA181" s="49">
        <f t="shared" si="31"/>
        <v>1.41</v>
      </c>
      <c r="AB181" s="54">
        <f t="shared" si="41"/>
        <v>1.41</v>
      </c>
      <c r="AC181" s="54">
        <f t="shared" si="42"/>
        <v>0</v>
      </c>
    </row>
    <row r="182" spans="1:29" ht="30" customHeight="1">
      <c r="A182" s="59">
        <v>173</v>
      </c>
      <c r="B182" s="50" t="s">
        <v>1147</v>
      </c>
      <c r="C182" s="53" t="str">
        <f>'05 § 남동구'!C51</f>
        <v>남동구</v>
      </c>
      <c r="D182" s="50">
        <f>'05 § 남동구'!D51</f>
        <v>42</v>
      </c>
      <c r="E182" s="53" t="str">
        <f>'05 § 남동구'!E51</f>
        <v>백범로 2L</v>
      </c>
      <c r="F182" s="53" t="str">
        <f>'05 § 남동구'!F51</f>
        <v>간석사거리</v>
      </c>
      <c r="G182" s="53" t="str">
        <f>'05 § 남동구'!G51</f>
        <v>만수주공사거리</v>
      </c>
      <c r="H182" s="50" t="str">
        <f>'05 § 남동구'!H51</f>
        <v>○</v>
      </c>
      <c r="I182" s="53" t="str">
        <f>'05 § 남동구'!I51</f>
        <v>겸용도로
(분리형)</v>
      </c>
      <c r="J182" s="54">
        <f>'05 § 남동구'!J51</f>
        <v>1.37</v>
      </c>
      <c r="K182" s="54">
        <f>'05 § 남동구'!K51</f>
        <v>0</v>
      </c>
      <c r="L182" s="54">
        <f>'05 § 남동구'!L51</f>
        <v>0</v>
      </c>
      <c r="M182" s="54">
        <f>'05 § 남동구'!M51</f>
        <v>0</v>
      </c>
      <c r="N182" s="54">
        <f>'05 § 남동구'!N51</f>
        <v>1.5</v>
      </c>
      <c r="O182" s="54">
        <f>'05 § 남동구'!O51</f>
        <v>1.2</v>
      </c>
      <c r="P182" s="54">
        <f>'05 § 남동구'!P51</f>
        <v>1.2</v>
      </c>
      <c r="Q182" s="54">
        <f>'05 § 남동구'!Q51</f>
        <v>0</v>
      </c>
      <c r="R182" s="54">
        <f>'05 § 남동구'!R51</f>
        <v>0</v>
      </c>
      <c r="S182" s="50">
        <f>'05 § 남동구'!S51</f>
        <v>2</v>
      </c>
      <c r="T182" s="50">
        <f>'05 § 남동구'!T51</f>
        <v>0</v>
      </c>
      <c r="U182" s="53" t="str">
        <f>'05 § 남동구'!U51</f>
        <v>도로측</v>
      </c>
      <c r="V182" s="53"/>
      <c r="W182" s="48">
        <f t="shared" si="30"/>
        <v>1.37</v>
      </c>
      <c r="X182" s="54">
        <f t="shared" si="38"/>
        <v>0</v>
      </c>
      <c r="Y182" s="54">
        <f t="shared" si="39"/>
        <v>0</v>
      </c>
      <c r="Z182" s="54">
        <f t="shared" si="40"/>
        <v>0</v>
      </c>
      <c r="AA182" s="49">
        <f t="shared" si="31"/>
        <v>1.37</v>
      </c>
      <c r="AB182" s="54">
        <f t="shared" si="41"/>
        <v>1.37</v>
      </c>
      <c r="AC182" s="54">
        <f t="shared" si="42"/>
        <v>0</v>
      </c>
    </row>
    <row r="183" spans="1:29" ht="30" customHeight="1">
      <c r="A183" s="59">
        <v>174</v>
      </c>
      <c r="B183" s="50" t="s">
        <v>1147</v>
      </c>
      <c r="C183" s="53" t="str">
        <f>'05 § 남동구'!C52</f>
        <v>남동구</v>
      </c>
      <c r="D183" s="50">
        <f>'05 § 남동구'!D52</f>
        <v>43</v>
      </c>
      <c r="E183" s="53" t="str">
        <f>'05 § 남동구'!E52</f>
        <v>백범로 3R</v>
      </c>
      <c r="F183" s="53" t="str">
        <f>'05 § 남동구'!F52</f>
        <v>백범로 278</v>
      </c>
      <c r="G183" s="53" t="str">
        <f>'05 § 남동구'!G52</f>
        <v>백범로 304</v>
      </c>
      <c r="H183" s="50" t="str">
        <f>'05 § 남동구'!H52</f>
        <v>○</v>
      </c>
      <c r="I183" s="53" t="str">
        <f>'05 § 남동구'!I52</f>
        <v>겸용도로
(분리형)</v>
      </c>
      <c r="J183" s="54">
        <f>'05 § 남동구'!J52</f>
        <v>0.22</v>
      </c>
      <c r="K183" s="54">
        <f>'05 § 남동구'!K52</f>
        <v>0</v>
      </c>
      <c r="L183" s="54">
        <f>'05 § 남동구'!L52</f>
        <v>0</v>
      </c>
      <c r="M183" s="54">
        <f>'05 § 남동구'!M52</f>
        <v>0</v>
      </c>
      <c r="N183" s="54">
        <f>'05 § 남동구'!N52</f>
        <v>1.2</v>
      </c>
      <c r="O183" s="54">
        <f>'05 § 남동구'!O52</f>
        <v>3.4</v>
      </c>
      <c r="P183" s="54">
        <f>'05 § 남동구'!P52</f>
        <v>3.0999999999999996</v>
      </c>
      <c r="Q183" s="54">
        <f>'05 § 남동구'!Q52</f>
        <v>0</v>
      </c>
      <c r="R183" s="54">
        <f>'05 § 남동구'!R52</f>
        <v>0</v>
      </c>
      <c r="S183" s="50">
        <f>'05 § 남동구'!S52</f>
        <v>2</v>
      </c>
      <c r="T183" s="50">
        <f>'05 § 남동구'!T52</f>
        <v>0</v>
      </c>
      <c r="U183" s="53" t="str">
        <f>'05 § 남동구'!U52</f>
        <v>내측</v>
      </c>
      <c r="V183" s="53"/>
      <c r="W183" s="48">
        <f t="shared" si="30"/>
        <v>0.22</v>
      </c>
      <c r="X183" s="54">
        <f t="shared" si="38"/>
        <v>0</v>
      </c>
      <c r="Y183" s="54">
        <f t="shared" si="39"/>
        <v>0</v>
      </c>
      <c r="Z183" s="54">
        <f t="shared" si="40"/>
        <v>0</v>
      </c>
      <c r="AA183" s="49">
        <f t="shared" si="31"/>
        <v>0.22</v>
      </c>
      <c r="AB183" s="54">
        <f t="shared" si="41"/>
        <v>0.22</v>
      </c>
      <c r="AC183" s="54">
        <f t="shared" si="42"/>
        <v>0</v>
      </c>
    </row>
    <row r="184" spans="1:29" ht="30" customHeight="1">
      <c r="A184" s="59">
        <v>175</v>
      </c>
      <c r="B184" s="50" t="s">
        <v>1147</v>
      </c>
      <c r="C184" s="53" t="str">
        <f>'05 § 남동구'!C53</f>
        <v>남동구</v>
      </c>
      <c r="D184" s="50">
        <f>'05 § 남동구'!D53</f>
        <v>44</v>
      </c>
      <c r="E184" s="53" t="str">
        <f>'05 § 남동구'!E53</f>
        <v>백범로 4R</v>
      </c>
      <c r="F184" s="53" t="str">
        <f>'05 § 남동구'!F53</f>
        <v>백범로400</v>
      </c>
      <c r="G184" s="53" t="str">
        <f>'05 § 남동구'!G53</f>
        <v>백범로 422번길 6</v>
      </c>
      <c r="H184" s="50" t="str">
        <f>'05 § 남동구'!H53</f>
        <v>○</v>
      </c>
      <c r="I184" s="53" t="str">
        <f>'05 § 남동구'!I53</f>
        <v>겸용도로
(비분리형)</v>
      </c>
      <c r="J184" s="54">
        <f>'05 § 남동구'!J53</f>
        <v>0.23</v>
      </c>
      <c r="K184" s="54">
        <f>'05 § 남동구'!K53</f>
        <v>0</v>
      </c>
      <c r="L184" s="54">
        <f>'05 § 남동구'!L53</f>
        <v>0</v>
      </c>
      <c r="M184" s="54">
        <f>'05 § 남동구'!M53</f>
        <v>0</v>
      </c>
      <c r="N184" s="54">
        <f>'05 § 남동구'!N53</f>
        <v>0</v>
      </c>
      <c r="O184" s="54">
        <f>'05 § 남동구'!O53</f>
        <v>0</v>
      </c>
      <c r="P184" s="54">
        <f>'05 § 남동구'!P53</f>
        <v>0</v>
      </c>
      <c r="Q184" s="54">
        <f>'05 § 남동구'!Q53</f>
        <v>1.5</v>
      </c>
      <c r="R184" s="54">
        <f>'05 § 남동구'!R53</f>
        <v>0</v>
      </c>
      <c r="S184" s="50">
        <f>'05 § 남동구'!S53</f>
        <v>1</v>
      </c>
      <c r="T184" s="50">
        <f>'05 § 남동구'!T53</f>
        <v>0</v>
      </c>
      <c r="U184" s="53">
        <f>'05 § 남동구'!U53</f>
        <v>0</v>
      </c>
      <c r="V184" s="53"/>
      <c r="W184" s="48">
        <f t="shared" si="30"/>
        <v>0.23</v>
      </c>
      <c r="X184" s="54">
        <f t="shared" si="38"/>
        <v>0</v>
      </c>
      <c r="Y184" s="54">
        <f t="shared" si="39"/>
        <v>0</v>
      </c>
      <c r="Z184" s="54">
        <f t="shared" si="40"/>
        <v>0</v>
      </c>
      <c r="AA184" s="49">
        <f t="shared" si="31"/>
        <v>0.23</v>
      </c>
      <c r="AB184" s="54">
        <f t="shared" si="41"/>
        <v>0</v>
      </c>
      <c r="AC184" s="54">
        <f t="shared" si="42"/>
        <v>0.23</v>
      </c>
    </row>
    <row r="185" spans="1:29" ht="30" customHeight="1">
      <c r="A185" s="59">
        <v>176</v>
      </c>
      <c r="B185" s="50" t="s">
        <v>1147</v>
      </c>
      <c r="C185" s="53" t="str">
        <f>'05 § 남동구'!C54</f>
        <v>남동구</v>
      </c>
      <c r="D185" s="50">
        <f>'05 § 남동구'!D54</f>
        <v>45</v>
      </c>
      <c r="E185" s="53" t="str">
        <f>'05 § 남동구'!E54</f>
        <v>백범로 4L</v>
      </c>
      <c r="F185" s="53" t="str">
        <f>'05 § 남동구'!F54</f>
        <v xml:space="preserve">백범로 455 </v>
      </c>
      <c r="G185" s="53" t="str">
        <f>'05 § 남동구'!G54</f>
        <v>백범로 441</v>
      </c>
      <c r="H185" s="50" t="str">
        <f>'05 § 남동구'!H54</f>
        <v>○</v>
      </c>
      <c r="I185" s="53" t="str">
        <f>'05 § 남동구'!I54</f>
        <v>겸용도로
(분리형)</v>
      </c>
      <c r="J185" s="54">
        <f>'05 § 남동구'!J54</f>
        <v>0.16</v>
      </c>
      <c r="K185" s="54">
        <f>'05 § 남동구'!K54</f>
        <v>0</v>
      </c>
      <c r="L185" s="54">
        <f>'05 § 남동구'!L54</f>
        <v>0</v>
      </c>
      <c r="M185" s="54">
        <f>'05 § 남동구'!M54</f>
        <v>0</v>
      </c>
      <c r="N185" s="54">
        <f>'05 § 남동구'!N54</f>
        <v>1.5</v>
      </c>
      <c r="O185" s="54">
        <f>'05 § 남동구'!O54</f>
        <v>4</v>
      </c>
      <c r="P185" s="54">
        <f>'05 § 남동구'!P54</f>
        <v>4</v>
      </c>
      <c r="Q185" s="54">
        <f>'05 § 남동구'!Q54</f>
        <v>0</v>
      </c>
      <c r="R185" s="54">
        <f>'05 § 남동구'!R54</f>
        <v>0</v>
      </c>
      <c r="S185" s="50">
        <f>'05 § 남동구'!S54</f>
        <v>1</v>
      </c>
      <c r="T185" s="50">
        <f>'05 § 남동구'!T54</f>
        <v>0</v>
      </c>
      <c r="U185" s="53" t="str">
        <f>'05 § 남동구'!U54</f>
        <v>내측</v>
      </c>
      <c r="V185" s="53"/>
      <c r="W185" s="48">
        <f t="shared" si="30"/>
        <v>0.16</v>
      </c>
      <c r="X185" s="54">
        <f t="shared" si="38"/>
        <v>0</v>
      </c>
      <c r="Y185" s="54">
        <f t="shared" si="39"/>
        <v>0</v>
      </c>
      <c r="Z185" s="54">
        <f t="shared" si="40"/>
        <v>0</v>
      </c>
      <c r="AA185" s="49">
        <f t="shared" si="31"/>
        <v>0.16</v>
      </c>
      <c r="AB185" s="54">
        <f t="shared" si="41"/>
        <v>0.16</v>
      </c>
      <c r="AC185" s="54">
        <f t="shared" si="42"/>
        <v>0</v>
      </c>
    </row>
    <row r="186" spans="1:29" ht="30" customHeight="1">
      <c r="A186" s="59">
        <v>177</v>
      </c>
      <c r="B186" s="50" t="s">
        <v>1147</v>
      </c>
      <c r="C186" s="53" t="str">
        <f>'05 § 남동구'!C55</f>
        <v>남동구</v>
      </c>
      <c r="D186" s="50">
        <f>'05 § 남동구'!D55</f>
        <v>46</v>
      </c>
      <c r="E186" s="53" t="str">
        <f>'05 § 남동구'!E55</f>
        <v>문화로 1R</v>
      </c>
      <c r="F186" s="53" t="str">
        <f>'05 § 남동구'!F55</f>
        <v>문화로 159</v>
      </c>
      <c r="G186" s="53" t="str">
        <f>'05 § 남동구'!G55</f>
        <v>올림픽공원사거리</v>
      </c>
      <c r="H186" s="50" t="str">
        <f>'05 § 남동구'!H55</f>
        <v>○</v>
      </c>
      <c r="I186" s="53" t="str">
        <f>'05 § 남동구'!I55</f>
        <v>겸용도로
(분리형)</v>
      </c>
      <c r="J186" s="54">
        <f>'05 § 남동구'!J55</f>
        <v>0.33</v>
      </c>
      <c r="K186" s="54">
        <f>'05 § 남동구'!K55</f>
        <v>0</v>
      </c>
      <c r="L186" s="54">
        <f>'05 § 남동구'!L55</f>
        <v>0</v>
      </c>
      <c r="M186" s="54">
        <f>'05 § 남동구'!M55</f>
        <v>0</v>
      </c>
      <c r="N186" s="54">
        <f>'05 § 남동구'!N55</f>
        <v>1.5</v>
      </c>
      <c r="O186" s="54">
        <f>'05 § 남동구'!O55</f>
        <v>1.3</v>
      </c>
      <c r="P186" s="54">
        <f>'05 § 남동구'!P55</f>
        <v>1.3</v>
      </c>
      <c r="Q186" s="54">
        <f>'05 § 남동구'!Q55</f>
        <v>0</v>
      </c>
      <c r="R186" s="54">
        <f>'05 § 남동구'!R55</f>
        <v>0</v>
      </c>
      <c r="S186" s="50">
        <f>'05 § 남동구'!S55</f>
        <v>1</v>
      </c>
      <c r="T186" s="50">
        <f>'05 § 남동구'!T55</f>
        <v>0</v>
      </c>
      <c r="U186" s="53" t="str">
        <f>'05 § 남동구'!U55</f>
        <v>중앙</v>
      </c>
      <c r="V186" s="53"/>
      <c r="W186" s="48">
        <f t="shared" si="30"/>
        <v>0.33</v>
      </c>
      <c r="X186" s="54">
        <f t="shared" si="38"/>
        <v>0</v>
      </c>
      <c r="Y186" s="54">
        <f t="shared" si="39"/>
        <v>0</v>
      </c>
      <c r="Z186" s="54">
        <f t="shared" si="40"/>
        <v>0</v>
      </c>
      <c r="AA186" s="49">
        <f t="shared" si="31"/>
        <v>0.33</v>
      </c>
      <c r="AB186" s="54">
        <f t="shared" si="41"/>
        <v>0.33</v>
      </c>
      <c r="AC186" s="54">
        <f t="shared" si="42"/>
        <v>0</v>
      </c>
    </row>
    <row r="187" spans="1:29" ht="30" customHeight="1">
      <c r="A187" s="59">
        <v>178</v>
      </c>
      <c r="B187" s="50" t="s">
        <v>1147</v>
      </c>
      <c r="C187" s="53" t="str">
        <f>'05 § 남동구'!C56</f>
        <v>남동구</v>
      </c>
      <c r="D187" s="50">
        <f>'05 § 남동구'!D56</f>
        <v>47</v>
      </c>
      <c r="E187" s="53" t="str">
        <f>'05 § 남동구'!E56</f>
        <v>문화로 1L</v>
      </c>
      <c r="F187" s="53" t="str">
        <f>'05 § 남동구'!F56</f>
        <v>대우제사거리</v>
      </c>
      <c r="G187" s="53" t="str">
        <f>'05 § 남동구'!G56</f>
        <v>올림픽공원사거리</v>
      </c>
      <c r="H187" s="50" t="str">
        <f>'05 § 남동구'!H56</f>
        <v>○</v>
      </c>
      <c r="I187" s="53" t="str">
        <f>'05 § 남동구'!I56</f>
        <v>겸용도로
(분리형)</v>
      </c>
      <c r="J187" s="54">
        <f>'05 § 남동구'!J56</f>
        <v>0.33</v>
      </c>
      <c r="K187" s="54">
        <f>'05 § 남동구'!K56</f>
        <v>0</v>
      </c>
      <c r="L187" s="54">
        <f>'05 § 남동구'!L56</f>
        <v>0</v>
      </c>
      <c r="M187" s="54">
        <f>'05 § 남동구'!M56</f>
        <v>0</v>
      </c>
      <c r="N187" s="54">
        <f>'05 § 남동구'!N56</f>
        <v>1.3</v>
      </c>
      <c r="O187" s="54">
        <f>'05 § 남동구'!O56</f>
        <v>2.2999999999999998</v>
      </c>
      <c r="P187" s="54">
        <f>'05 § 남동구'!P56</f>
        <v>2.0999999999999996</v>
      </c>
      <c r="Q187" s="54">
        <f>'05 § 남동구'!Q56</f>
        <v>0</v>
      </c>
      <c r="R187" s="54">
        <f>'05 § 남동구'!R56</f>
        <v>0</v>
      </c>
      <c r="S187" s="50">
        <f>'05 § 남동구'!S56</f>
        <v>2</v>
      </c>
      <c r="T187" s="50">
        <f>'05 § 남동구'!T56</f>
        <v>0</v>
      </c>
      <c r="U187" s="53" t="str">
        <f>'05 § 남동구'!U56</f>
        <v>내측</v>
      </c>
      <c r="V187" s="53"/>
      <c r="W187" s="48">
        <f t="shared" si="30"/>
        <v>0.33</v>
      </c>
      <c r="X187" s="54">
        <f t="shared" si="38"/>
        <v>0</v>
      </c>
      <c r="Y187" s="54">
        <f t="shared" si="39"/>
        <v>0</v>
      </c>
      <c r="Z187" s="54">
        <f t="shared" si="40"/>
        <v>0</v>
      </c>
      <c r="AA187" s="49">
        <f t="shared" si="31"/>
        <v>0.33</v>
      </c>
      <c r="AB187" s="54">
        <f t="shared" si="41"/>
        <v>0.33</v>
      </c>
      <c r="AC187" s="54">
        <f t="shared" si="42"/>
        <v>0</v>
      </c>
    </row>
    <row r="188" spans="1:29" ht="30" customHeight="1">
      <c r="A188" s="59">
        <v>179</v>
      </c>
      <c r="B188" s="50" t="s">
        <v>1147</v>
      </c>
      <c r="C188" s="53" t="str">
        <f>'05 § 남동구'!C57</f>
        <v>남동구</v>
      </c>
      <c r="D188" s="50">
        <f>'05 § 남동구'!D57</f>
        <v>48</v>
      </c>
      <c r="E188" s="53" t="str">
        <f>'05 § 남동구'!E57</f>
        <v>문화로 2R</v>
      </c>
      <c r="F188" s="53" t="str">
        <f>'05 § 남동구'!F57</f>
        <v>문화로 119-1</v>
      </c>
      <c r="G188" s="53" t="str">
        <f>'05 § 남동구'!G57</f>
        <v>문화로 115번길 2</v>
      </c>
      <c r="H188" s="50" t="str">
        <f>'05 § 남동구'!H57</f>
        <v>○</v>
      </c>
      <c r="I188" s="53" t="str">
        <f>'05 § 남동구'!I57</f>
        <v>겸용도로
(분리형)</v>
      </c>
      <c r="J188" s="54">
        <f>'05 § 남동구'!J57</f>
        <v>0.04</v>
      </c>
      <c r="K188" s="54">
        <f>'05 § 남동구'!K57</f>
        <v>0</v>
      </c>
      <c r="L188" s="54">
        <f>'05 § 남동구'!L57</f>
        <v>0</v>
      </c>
      <c r="M188" s="54">
        <f>'05 § 남동구'!M57</f>
        <v>0</v>
      </c>
      <c r="N188" s="54">
        <f>'05 § 남동구'!N57</f>
        <v>1</v>
      </c>
      <c r="O188" s="54">
        <f>'05 § 남동구'!O57</f>
        <v>2.4</v>
      </c>
      <c r="P188" s="54">
        <f>'05 § 남동구'!P57</f>
        <v>1.9</v>
      </c>
      <c r="Q188" s="54">
        <f>'05 § 남동구'!Q57</f>
        <v>0</v>
      </c>
      <c r="R188" s="54">
        <f>'05 § 남동구'!R57</f>
        <v>0</v>
      </c>
      <c r="S188" s="50">
        <f>'05 § 남동구'!S57</f>
        <v>2</v>
      </c>
      <c r="T188" s="50">
        <f>'05 § 남동구'!T57</f>
        <v>0</v>
      </c>
      <c r="U188" s="53" t="str">
        <f>'05 § 남동구'!U57</f>
        <v>중앙</v>
      </c>
      <c r="V188" s="53"/>
      <c r="W188" s="48">
        <f t="shared" si="30"/>
        <v>0.04</v>
      </c>
      <c r="X188" s="54">
        <f t="shared" si="38"/>
        <v>0</v>
      </c>
      <c r="Y188" s="54">
        <f t="shared" si="39"/>
        <v>0</v>
      </c>
      <c r="Z188" s="54">
        <f t="shared" si="40"/>
        <v>0</v>
      </c>
      <c r="AA188" s="49">
        <f t="shared" si="31"/>
        <v>0.04</v>
      </c>
      <c r="AB188" s="54">
        <f t="shared" si="41"/>
        <v>0.04</v>
      </c>
      <c r="AC188" s="54">
        <f t="shared" si="42"/>
        <v>0</v>
      </c>
    </row>
    <row r="189" spans="1:29" ht="30" customHeight="1">
      <c r="A189" s="59">
        <v>180</v>
      </c>
      <c r="B189" s="50" t="s">
        <v>1147</v>
      </c>
      <c r="C189" s="53" t="str">
        <f>'05 § 남동구'!C58</f>
        <v>남동구</v>
      </c>
      <c r="D189" s="50">
        <f>'05 § 남동구'!D58</f>
        <v>49</v>
      </c>
      <c r="E189" s="53" t="str">
        <f>'05 § 남동구'!E58</f>
        <v>문화로 2L</v>
      </c>
      <c r="F189" s="53" t="str">
        <f>'05 § 남동구'!F58</f>
        <v>올림픽공원사거리</v>
      </c>
      <c r="G189" s="53" t="str">
        <f>'05 § 남동구'!G58</f>
        <v>중앙공원사거리</v>
      </c>
      <c r="H189" s="50" t="str">
        <f>'05 § 남동구'!H58</f>
        <v>○</v>
      </c>
      <c r="I189" s="53" t="str">
        <f>'05 § 남동구'!I58</f>
        <v>겸용도로
(분리형)</v>
      </c>
      <c r="J189" s="54">
        <f>'05 § 남동구'!J58</f>
        <v>0.64</v>
      </c>
      <c r="K189" s="54">
        <f>'05 § 남동구'!K58</f>
        <v>0</v>
      </c>
      <c r="L189" s="54">
        <f>'05 § 남동구'!L58</f>
        <v>0</v>
      </c>
      <c r="M189" s="54">
        <f>'05 § 남동구'!M58</f>
        <v>0</v>
      </c>
      <c r="N189" s="54">
        <f>'05 § 남동구'!N58</f>
        <v>1.7</v>
      </c>
      <c r="O189" s="54">
        <f>'05 § 남동구'!O58</f>
        <v>2.2999999999999998</v>
      </c>
      <c r="P189" s="54">
        <f>'05 § 남동구'!P58</f>
        <v>2.5</v>
      </c>
      <c r="Q189" s="54">
        <f>'05 § 남동구'!Q58</f>
        <v>0</v>
      </c>
      <c r="R189" s="54">
        <f>'05 § 남동구'!R58</f>
        <v>0</v>
      </c>
      <c r="S189" s="50">
        <f>'05 § 남동구'!S58</f>
        <v>2</v>
      </c>
      <c r="T189" s="50">
        <f>'05 § 남동구'!T58</f>
        <v>0</v>
      </c>
      <c r="U189" s="53" t="str">
        <f>'05 § 남동구'!U58</f>
        <v>중앙</v>
      </c>
      <c r="V189" s="53"/>
      <c r="W189" s="48">
        <f t="shared" si="30"/>
        <v>0.64</v>
      </c>
      <c r="X189" s="54">
        <f t="shared" si="38"/>
        <v>0</v>
      </c>
      <c r="Y189" s="54">
        <f t="shared" si="39"/>
        <v>0</v>
      </c>
      <c r="Z189" s="54">
        <f t="shared" si="40"/>
        <v>0</v>
      </c>
      <c r="AA189" s="49">
        <f t="shared" si="31"/>
        <v>0.64</v>
      </c>
      <c r="AB189" s="54">
        <f t="shared" si="41"/>
        <v>0.64</v>
      </c>
      <c r="AC189" s="54">
        <f t="shared" si="42"/>
        <v>0</v>
      </c>
    </row>
    <row r="190" spans="1:29" ht="30" customHeight="1">
      <c r="A190" s="59">
        <v>181</v>
      </c>
      <c r="B190" s="50" t="s">
        <v>1147</v>
      </c>
      <c r="C190" s="53" t="str">
        <f>'05 § 남동구'!C59</f>
        <v>남동구</v>
      </c>
      <c r="D190" s="50">
        <f>'05 § 남동구'!D59</f>
        <v>50</v>
      </c>
      <c r="E190" s="53" t="str">
        <f>'05 § 남동구'!E59</f>
        <v>경인로 1L</v>
      </c>
      <c r="F190" s="53" t="str">
        <f>'05 § 남동구'!F59</f>
        <v>간석동 풍림@ 107동</v>
      </c>
      <c r="G190" s="53" t="str">
        <f>'05 § 남동구'!G59</f>
        <v>주안로 270</v>
      </c>
      <c r="H190" s="50" t="str">
        <f>'05 § 남동구'!H59</f>
        <v>○</v>
      </c>
      <c r="I190" s="53" t="str">
        <f>'05 § 남동구'!I59</f>
        <v>겸용도로
(분리형)</v>
      </c>
      <c r="J190" s="54">
        <f>'05 § 남동구'!J59</f>
        <v>0.28000000000000003</v>
      </c>
      <c r="K190" s="54">
        <f>'05 § 남동구'!K59</f>
        <v>0</v>
      </c>
      <c r="L190" s="54">
        <f>'05 § 남동구'!L59</f>
        <v>0</v>
      </c>
      <c r="M190" s="54">
        <f>'05 § 남동구'!M59</f>
        <v>0</v>
      </c>
      <c r="N190" s="54">
        <f>'05 § 남동구'!N59</f>
        <v>1.5</v>
      </c>
      <c r="O190" s="54">
        <f>'05 § 남동구'!O59</f>
        <v>2.6</v>
      </c>
      <c r="P190" s="54">
        <f>'05 § 남동구'!P59</f>
        <v>2.6</v>
      </c>
      <c r="Q190" s="54">
        <f>'05 § 남동구'!Q59</f>
        <v>0</v>
      </c>
      <c r="R190" s="54">
        <f>'05 § 남동구'!R59</f>
        <v>0</v>
      </c>
      <c r="S190" s="50">
        <f>'05 § 남동구'!S59</f>
        <v>2</v>
      </c>
      <c r="T190" s="50">
        <f>'05 § 남동구'!T59</f>
        <v>0</v>
      </c>
      <c r="U190" s="53" t="str">
        <f>'05 § 남동구'!U59</f>
        <v>중앙</v>
      </c>
      <c r="V190" s="53"/>
      <c r="W190" s="48">
        <f t="shared" si="30"/>
        <v>0.28000000000000003</v>
      </c>
      <c r="X190" s="54">
        <f t="shared" si="38"/>
        <v>0</v>
      </c>
      <c r="Y190" s="54">
        <f t="shared" si="39"/>
        <v>0</v>
      </c>
      <c r="Z190" s="54">
        <f t="shared" si="40"/>
        <v>0</v>
      </c>
      <c r="AA190" s="49">
        <f t="shared" si="31"/>
        <v>0.28000000000000003</v>
      </c>
      <c r="AB190" s="54">
        <f t="shared" si="41"/>
        <v>0.28000000000000003</v>
      </c>
      <c r="AC190" s="54">
        <f t="shared" si="42"/>
        <v>0</v>
      </c>
    </row>
    <row r="191" spans="1:29" ht="30" customHeight="1">
      <c r="A191" s="59">
        <v>182</v>
      </c>
      <c r="B191" s="50" t="s">
        <v>1147</v>
      </c>
      <c r="C191" s="53" t="str">
        <f>'05 § 남동구'!C60</f>
        <v>남동구</v>
      </c>
      <c r="D191" s="50">
        <f>'05 § 남동구'!D60</f>
        <v>51</v>
      </c>
      <c r="E191" s="53" t="str">
        <f>'05 § 남동구'!E60</f>
        <v>경인로 2R</v>
      </c>
      <c r="F191" s="53" t="str">
        <f>'05 § 남동구'!F60</f>
        <v>경인로 582</v>
      </c>
      <c r="G191" s="53" t="str">
        <f>'05 § 남동구'!G60</f>
        <v>경인로 620-1</v>
      </c>
      <c r="H191" s="50" t="str">
        <f>'05 § 남동구'!H60</f>
        <v>○</v>
      </c>
      <c r="I191" s="53" t="str">
        <f>'05 § 남동구'!I60</f>
        <v>겸용도로
(분리형)</v>
      </c>
      <c r="J191" s="54">
        <f>'05 § 남동구'!J60</f>
        <v>0.37</v>
      </c>
      <c r="K191" s="54">
        <f>'05 § 남동구'!K60</f>
        <v>0</v>
      </c>
      <c r="L191" s="54">
        <f>'05 § 남동구'!L60</f>
        <v>0</v>
      </c>
      <c r="M191" s="54">
        <f>'05 § 남동구'!M60</f>
        <v>0</v>
      </c>
      <c r="N191" s="54">
        <f>'05 § 남동구'!N60</f>
        <v>1.3</v>
      </c>
      <c r="O191" s="54">
        <f>'05 § 남동구'!O60</f>
        <v>3</v>
      </c>
      <c r="P191" s="54">
        <f>'05 § 남동구'!P60</f>
        <v>2.8</v>
      </c>
      <c r="Q191" s="54">
        <f>'05 § 남동구'!Q60</f>
        <v>0</v>
      </c>
      <c r="R191" s="54">
        <f>'05 § 남동구'!R60</f>
        <v>0</v>
      </c>
      <c r="S191" s="50">
        <f>'05 § 남동구'!S60</f>
        <v>2</v>
      </c>
      <c r="T191" s="50">
        <f>'05 § 남동구'!T60</f>
        <v>0</v>
      </c>
      <c r="U191" s="53" t="str">
        <f>'05 § 남동구'!U60</f>
        <v>내측</v>
      </c>
      <c r="V191" s="53"/>
      <c r="W191" s="48">
        <f t="shared" si="30"/>
        <v>0.37</v>
      </c>
      <c r="X191" s="54">
        <f t="shared" si="38"/>
        <v>0</v>
      </c>
      <c r="Y191" s="54">
        <f t="shared" si="39"/>
        <v>0</v>
      </c>
      <c r="Z191" s="54">
        <f t="shared" si="40"/>
        <v>0</v>
      </c>
      <c r="AA191" s="49">
        <f t="shared" si="31"/>
        <v>0.37</v>
      </c>
      <c r="AB191" s="54">
        <f t="shared" si="41"/>
        <v>0.37</v>
      </c>
      <c r="AC191" s="54">
        <f t="shared" si="42"/>
        <v>0</v>
      </c>
    </row>
    <row r="192" spans="1:29" ht="30" customHeight="1">
      <c r="A192" s="59">
        <v>183</v>
      </c>
      <c r="B192" s="50" t="s">
        <v>1147</v>
      </c>
      <c r="C192" s="53" t="str">
        <f>'05 § 남동구'!C61</f>
        <v>남동구</v>
      </c>
      <c r="D192" s="50">
        <f>'05 § 남동구'!D61</f>
        <v>52</v>
      </c>
      <c r="E192" s="53" t="str">
        <f>'05 § 남동구'!E61</f>
        <v>경인로 2L</v>
      </c>
      <c r="F192" s="53" t="str">
        <f>'05 § 남동구'!F61</f>
        <v>경인로 583</v>
      </c>
      <c r="G192" s="53" t="str">
        <f>'05 § 남동구'!G61</f>
        <v>경인로 607</v>
      </c>
      <c r="H192" s="50" t="str">
        <f>'05 § 남동구'!H61</f>
        <v>○</v>
      </c>
      <c r="I192" s="53" t="str">
        <f>'05 § 남동구'!I61</f>
        <v>겸용도로
(분리형)</v>
      </c>
      <c r="J192" s="54">
        <f>'05 § 남동구'!J61</f>
        <v>0.27</v>
      </c>
      <c r="K192" s="54">
        <f>'05 § 남동구'!K61</f>
        <v>0</v>
      </c>
      <c r="L192" s="54">
        <f>'05 § 남동구'!L61</f>
        <v>0</v>
      </c>
      <c r="M192" s="54">
        <f>'05 § 남동구'!M61</f>
        <v>0</v>
      </c>
      <c r="N192" s="54">
        <f>'05 § 남동구'!N61</f>
        <v>1.2</v>
      </c>
      <c r="O192" s="54">
        <f>'05 § 남동구'!O61</f>
        <v>3</v>
      </c>
      <c r="P192" s="54">
        <f>'05 § 남동구'!P61</f>
        <v>2.7</v>
      </c>
      <c r="Q192" s="54">
        <f>'05 § 남동구'!Q61</f>
        <v>0</v>
      </c>
      <c r="R192" s="54">
        <f>'05 § 남동구'!R61</f>
        <v>0</v>
      </c>
      <c r="S192" s="50">
        <f>'05 § 남동구'!S61</f>
        <v>2</v>
      </c>
      <c r="T192" s="50">
        <f>'05 § 남동구'!T61</f>
        <v>0</v>
      </c>
      <c r="U192" s="53" t="str">
        <f>'05 § 남동구'!U61</f>
        <v>내측</v>
      </c>
      <c r="V192" s="53"/>
      <c r="W192" s="48">
        <f t="shared" si="30"/>
        <v>0.27</v>
      </c>
      <c r="X192" s="54">
        <f t="shared" si="38"/>
        <v>0</v>
      </c>
      <c r="Y192" s="54">
        <f t="shared" si="39"/>
        <v>0</v>
      </c>
      <c r="Z192" s="54">
        <f t="shared" si="40"/>
        <v>0</v>
      </c>
      <c r="AA192" s="49">
        <f t="shared" si="31"/>
        <v>0.27</v>
      </c>
      <c r="AB192" s="54">
        <f t="shared" si="41"/>
        <v>0.27</v>
      </c>
      <c r="AC192" s="54">
        <f t="shared" si="42"/>
        <v>0</v>
      </c>
    </row>
    <row r="193" spans="1:29" ht="30" customHeight="1">
      <c r="A193" s="59">
        <v>184</v>
      </c>
      <c r="B193" s="50" t="s">
        <v>1147</v>
      </c>
      <c r="C193" s="53" t="str">
        <f>'05 § 남동구'!C62</f>
        <v>남동구</v>
      </c>
      <c r="D193" s="50">
        <f>'05 § 남동구'!D62</f>
        <v>53</v>
      </c>
      <c r="E193" s="53" t="str">
        <f>'05 § 남동구'!E62</f>
        <v>경인로 3R</v>
      </c>
      <c r="F193" s="53" t="str">
        <f>'05 § 남동구'!F62</f>
        <v>인천메트로</v>
      </c>
      <c r="G193" s="53" t="str">
        <f>'05 § 남동구'!G62</f>
        <v>경인로 752</v>
      </c>
      <c r="H193" s="50" t="str">
        <f>'05 § 남동구'!H62</f>
        <v>○</v>
      </c>
      <c r="I193" s="53" t="str">
        <f>'05 § 남동구'!I62</f>
        <v>겸용도로
(분리형)</v>
      </c>
      <c r="J193" s="54">
        <f>'05 § 남동구'!J62</f>
        <v>0.76</v>
      </c>
      <c r="K193" s="54">
        <f>'05 § 남동구'!K62</f>
        <v>0</v>
      </c>
      <c r="L193" s="54">
        <f>'05 § 남동구'!L62</f>
        <v>0</v>
      </c>
      <c r="M193" s="54">
        <f>'05 § 남동구'!M62</f>
        <v>0</v>
      </c>
      <c r="N193" s="54">
        <f>'05 § 남동구'!N62</f>
        <v>1.3</v>
      </c>
      <c r="O193" s="54">
        <f>'05 § 남동구'!O62</f>
        <v>2.6</v>
      </c>
      <c r="P193" s="54">
        <f>'05 § 남동구'!P62</f>
        <v>2.4000000000000004</v>
      </c>
      <c r="Q193" s="54">
        <f>'05 § 남동구'!Q62</f>
        <v>0</v>
      </c>
      <c r="R193" s="54">
        <f>'05 § 남동구'!R62</f>
        <v>0</v>
      </c>
      <c r="S193" s="50">
        <f>'05 § 남동구'!S62</f>
        <v>2</v>
      </c>
      <c r="T193" s="50">
        <f>'05 § 남동구'!T62</f>
        <v>0</v>
      </c>
      <c r="U193" s="53" t="str">
        <f>'05 § 남동구'!U62</f>
        <v>내측</v>
      </c>
      <c r="V193" s="53"/>
      <c r="W193" s="48">
        <f t="shared" si="30"/>
        <v>0.76</v>
      </c>
      <c r="X193" s="54">
        <f t="shared" si="38"/>
        <v>0</v>
      </c>
      <c r="Y193" s="54">
        <f t="shared" si="39"/>
        <v>0</v>
      </c>
      <c r="Z193" s="54">
        <f t="shared" si="40"/>
        <v>0</v>
      </c>
      <c r="AA193" s="49">
        <f t="shared" si="31"/>
        <v>0.76</v>
      </c>
      <c r="AB193" s="54">
        <f t="shared" si="41"/>
        <v>0.76</v>
      </c>
      <c r="AC193" s="54">
        <f t="shared" si="42"/>
        <v>0</v>
      </c>
    </row>
    <row r="194" spans="1:29" ht="30" customHeight="1">
      <c r="A194" s="59">
        <v>185</v>
      </c>
      <c r="B194" s="50" t="s">
        <v>1147</v>
      </c>
      <c r="C194" s="53" t="str">
        <f>'05 § 남동구'!C63</f>
        <v>남동구</v>
      </c>
      <c r="D194" s="50">
        <f>'05 § 남동구'!D63</f>
        <v>54</v>
      </c>
      <c r="E194" s="53" t="str">
        <f>'05 § 남동구'!E63</f>
        <v>인주대로 1R</v>
      </c>
      <c r="F194" s="53" t="str">
        <f>'05 § 남동구'!F63</f>
        <v>인주대로 554</v>
      </c>
      <c r="G194" s="53" t="str">
        <f>'05 § 남동구'!G63</f>
        <v>올림픽공원사거리</v>
      </c>
      <c r="H194" s="50" t="str">
        <f>'05 § 남동구'!H63</f>
        <v>○</v>
      </c>
      <c r="I194" s="53" t="str">
        <f>'05 § 남동구'!I63</f>
        <v>겸용도로
(분리형)</v>
      </c>
      <c r="J194" s="54">
        <f>'05 § 남동구'!J63</f>
        <v>0.12</v>
      </c>
      <c r="K194" s="54">
        <f>'05 § 남동구'!K63</f>
        <v>0</v>
      </c>
      <c r="L194" s="54">
        <f>'05 § 남동구'!L63</f>
        <v>0</v>
      </c>
      <c r="M194" s="54">
        <f>'05 § 남동구'!M63</f>
        <v>0</v>
      </c>
      <c r="N194" s="54">
        <f>'05 § 남동구'!N63</f>
        <v>1</v>
      </c>
      <c r="O194" s="54">
        <f>'05 § 남동구'!O63</f>
        <v>1.6</v>
      </c>
      <c r="P194" s="54">
        <f>'05 § 남동구'!P63</f>
        <v>1.1000000000000001</v>
      </c>
      <c r="Q194" s="54">
        <f>'05 § 남동구'!Q63</f>
        <v>0</v>
      </c>
      <c r="R194" s="54">
        <f>'05 § 남동구'!R63</f>
        <v>0</v>
      </c>
      <c r="S194" s="50">
        <f>'05 § 남동구'!S63</f>
        <v>2</v>
      </c>
      <c r="T194" s="50">
        <f>'05 § 남동구'!T63</f>
        <v>0</v>
      </c>
      <c r="U194" s="53" t="str">
        <f>'05 § 남동구'!U63</f>
        <v>도로측</v>
      </c>
      <c r="V194" s="53"/>
      <c r="W194" s="48">
        <f t="shared" si="30"/>
        <v>0.12</v>
      </c>
      <c r="X194" s="54">
        <f t="shared" si="38"/>
        <v>0</v>
      </c>
      <c r="Y194" s="54">
        <f t="shared" si="39"/>
        <v>0</v>
      </c>
      <c r="Z194" s="54">
        <f t="shared" si="40"/>
        <v>0</v>
      </c>
      <c r="AA194" s="49">
        <f t="shared" si="31"/>
        <v>0.12</v>
      </c>
      <c r="AB194" s="54">
        <f t="shared" si="41"/>
        <v>0.12</v>
      </c>
      <c r="AC194" s="54">
        <f t="shared" si="42"/>
        <v>0</v>
      </c>
    </row>
    <row r="195" spans="1:29" ht="30" customHeight="1">
      <c r="A195" s="59">
        <v>186</v>
      </c>
      <c r="B195" s="50" t="s">
        <v>1147</v>
      </c>
      <c r="C195" s="53" t="str">
        <f>'05 § 남동구'!C64</f>
        <v>남동구</v>
      </c>
      <c r="D195" s="50">
        <f>'05 § 남동구'!D64</f>
        <v>55</v>
      </c>
      <c r="E195" s="53" t="str">
        <f>'05 § 남동구'!E64</f>
        <v>인주대로 1L</v>
      </c>
      <c r="F195" s="53" t="str">
        <f>'05 § 남동구'!F64</f>
        <v>인주대로 551</v>
      </c>
      <c r="G195" s="53" t="str">
        <f>'05 § 남동구'!G64</f>
        <v>올림픽공원사거리</v>
      </c>
      <c r="H195" s="50" t="str">
        <f>'05 § 남동구'!H64</f>
        <v>○</v>
      </c>
      <c r="I195" s="53" t="str">
        <f>'05 § 남동구'!I64</f>
        <v>겸용도로
(분리형)</v>
      </c>
      <c r="J195" s="54">
        <f>'05 § 남동구'!J64</f>
        <v>0.12</v>
      </c>
      <c r="K195" s="54">
        <f>'05 § 남동구'!K64</f>
        <v>0</v>
      </c>
      <c r="L195" s="54">
        <f>'05 § 남동구'!L64</f>
        <v>0</v>
      </c>
      <c r="M195" s="54">
        <f>'05 § 남동구'!M64</f>
        <v>0</v>
      </c>
      <c r="N195" s="54">
        <f>'05 § 남동구'!N64</f>
        <v>1</v>
      </c>
      <c r="O195" s="54">
        <f>'05 § 남동구'!O64</f>
        <v>1.1000000000000001</v>
      </c>
      <c r="P195" s="54">
        <f>'05 § 남동구'!P64</f>
        <v>0.60000000000000009</v>
      </c>
      <c r="Q195" s="54">
        <f>'05 § 남동구'!Q64</f>
        <v>0</v>
      </c>
      <c r="R195" s="54">
        <f>'05 § 남동구'!R64</f>
        <v>0</v>
      </c>
      <c r="S195" s="50">
        <f>'05 § 남동구'!S64</f>
        <v>2</v>
      </c>
      <c r="T195" s="50">
        <f>'05 § 남동구'!T64</f>
        <v>0</v>
      </c>
      <c r="U195" s="53" t="str">
        <f>'05 § 남동구'!U64</f>
        <v>도로측</v>
      </c>
      <c r="V195" s="53"/>
      <c r="W195" s="48">
        <f t="shared" si="30"/>
        <v>0.12</v>
      </c>
      <c r="X195" s="54">
        <f t="shared" si="38"/>
        <v>0</v>
      </c>
      <c r="Y195" s="54">
        <f t="shared" si="39"/>
        <v>0</v>
      </c>
      <c r="Z195" s="54">
        <f t="shared" si="40"/>
        <v>0</v>
      </c>
      <c r="AA195" s="49">
        <f t="shared" si="31"/>
        <v>0.12</v>
      </c>
      <c r="AB195" s="54">
        <f t="shared" si="41"/>
        <v>0.12</v>
      </c>
      <c r="AC195" s="54">
        <f t="shared" si="42"/>
        <v>0</v>
      </c>
    </row>
    <row r="196" spans="1:29" ht="30" customHeight="1">
      <c r="A196" s="59">
        <v>187</v>
      </c>
      <c r="B196" s="50" t="s">
        <v>1147</v>
      </c>
      <c r="C196" s="53" t="str">
        <f>'05 § 남동구'!C65</f>
        <v>남동구</v>
      </c>
      <c r="D196" s="50">
        <f>'05 § 남동구'!D65</f>
        <v>56</v>
      </c>
      <c r="E196" s="53" t="str">
        <f>'05 § 남동구'!E65</f>
        <v>인주대로 2R</v>
      </c>
      <c r="F196" s="53" t="str">
        <f>'05 § 남동구'!F65</f>
        <v>올림픽공원사거리</v>
      </c>
      <c r="G196" s="53" t="str">
        <f>'05 § 남동구'!G65</f>
        <v>문예회관사거리</v>
      </c>
      <c r="H196" s="50" t="str">
        <f>'05 § 남동구'!H65</f>
        <v>○</v>
      </c>
      <c r="I196" s="53" t="str">
        <f>'05 § 남동구'!I65</f>
        <v>겸용도로
(분리형)</v>
      </c>
      <c r="J196" s="54">
        <f>'05 § 남동구'!J65</f>
        <v>0.1</v>
      </c>
      <c r="K196" s="54">
        <f>'05 § 남동구'!K65</f>
        <v>0</v>
      </c>
      <c r="L196" s="54">
        <f>'05 § 남동구'!L65</f>
        <v>0</v>
      </c>
      <c r="M196" s="54">
        <f>'05 § 남동구'!M65</f>
        <v>0</v>
      </c>
      <c r="N196" s="54">
        <f>'05 § 남동구'!N65</f>
        <v>1.4</v>
      </c>
      <c r="O196" s="54">
        <f>'05 § 남동구'!O65</f>
        <v>2.8</v>
      </c>
      <c r="P196" s="54">
        <f>'05 § 남동구'!P65</f>
        <v>2.6999999999999997</v>
      </c>
      <c r="Q196" s="54">
        <f>'05 § 남동구'!Q65</f>
        <v>0</v>
      </c>
      <c r="R196" s="54">
        <f>'05 § 남동구'!R65</f>
        <v>0</v>
      </c>
      <c r="S196" s="50">
        <f>'05 § 남동구'!S65</f>
        <v>2</v>
      </c>
      <c r="T196" s="50">
        <f>'05 § 남동구'!T65</f>
        <v>0</v>
      </c>
      <c r="U196" s="53" t="str">
        <f>'05 § 남동구'!U65</f>
        <v>내측</v>
      </c>
      <c r="V196" s="53"/>
      <c r="W196" s="48">
        <f t="shared" si="30"/>
        <v>0.1</v>
      </c>
      <c r="X196" s="54">
        <f t="shared" si="38"/>
        <v>0</v>
      </c>
      <c r="Y196" s="54">
        <f t="shared" si="39"/>
        <v>0</v>
      </c>
      <c r="Z196" s="54">
        <f t="shared" si="40"/>
        <v>0</v>
      </c>
      <c r="AA196" s="49">
        <f t="shared" si="31"/>
        <v>0.1</v>
      </c>
      <c r="AB196" s="54">
        <f t="shared" si="41"/>
        <v>0.1</v>
      </c>
      <c r="AC196" s="54">
        <f t="shared" si="42"/>
        <v>0</v>
      </c>
    </row>
    <row r="197" spans="1:29" ht="30" customHeight="1">
      <c r="A197" s="59">
        <v>188</v>
      </c>
      <c r="B197" s="50" t="s">
        <v>1147</v>
      </c>
      <c r="C197" s="53" t="str">
        <f>'05 § 남동구'!C66</f>
        <v>남동구</v>
      </c>
      <c r="D197" s="50">
        <f>'05 § 남동구'!D66</f>
        <v>57</v>
      </c>
      <c r="E197" s="53" t="str">
        <f>'05 § 남동구'!E66</f>
        <v>인주대로 2L</v>
      </c>
      <c r="F197" s="53" t="str">
        <f>'05 § 남동구'!F66</f>
        <v>올림픽공원사거리</v>
      </c>
      <c r="G197" s="53" t="str">
        <f>'05 § 남동구'!G66</f>
        <v>문예회관사거리</v>
      </c>
      <c r="H197" s="50" t="str">
        <f>'05 § 남동구'!H66</f>
        <v>○</v>
      </c>
      <c r="I197" s="53" t="str">
        <f>'05 § 남동구'!I66</f>
        <v>겸용도로
(분리형)</v>
      </c>
      <c r="J197" s="54">
        <f>'05 § 남동구'!J66</f>
        <v>0.1</v>
      </c>
      <c r="K197" s="54">
        <f>'05 § 남동구'!K66</f>
        <v>0</v>
      </c>
      <c r="L197" s="54">
        <f>'05 § 남동구'!L66</f>
        <v>0</v>
      </c>
      <c r="M197" s="54">
        <f>'05 § 남동구'!M66</f>
        <v>0</v>
      </c>
      <c r="N197" s="54">
        <f>'05 § 남동구'!N66</f>
        <v>1</v>
      </c>
      <c r="O197" s="54">
        <f>'05 § 남동구'!O66</f>
        <v>1.3</v>
      </c>
      <c r="P197" s="54">
        <f>'05 § 남동구'!P66</f>
        <v>0.8</v>
      </c>
      <c r="Q197" s="54">
        <f>'05 § 남동구'!Q66</f>
        <v>0</v>
      </c>
      <c r="R197" s="54">
        <f>'05 § 남동구'!R66</f>
        <v>0</v>
      </c>
      <c r="S197" s="50">
        <f>'05 § 남동구'!S66</f>
        <v>2</v>
      </c>
      <c r="T197" s="50">
        <f>'05 § 남동구'!T66</f>
        <v>0</v>
      </c>
      <c r="U197" s="53" t="str">
        <f>'05 § 남동구'!U66</f>
        <v>중앙</v>
      </c>
      <c r="V197" s="53"/>
      <c r="W197" s="48">
        <f t="shared" si="30"/>
        <v>0.1</v>
      </c>
      <c r="X197" s="54">
        <f t="shared" si="38"/>
        <v>0</v>
      </c>
      <c r="Y197" s="54">
        <f t="shared" si="39"/>
        <v>0</v>
      </c>
      <c r="Z197" s="54">
        <f t="shared" si="40"/>
        <v>0</v>
      </c>
      <c r="AA197" s="49">
        <f t="shared" si="31"/>
        <v>0.1</v>
      </c>
      <c r="AB197" s="54">
        <f t="shared" si="41"/>
        <v>0.1</v>
      </c>
      <c r="AC197" s="54">
        <f t="shared" si="42"/>
        <v>0</v>
      </c>
    </row>
    <row r="198" spans="1:29" ht="30" customHeight="1">
      <c r="A198" s="59">
        <v>189</v>
      </c>
      <c r="B198" s="50" t="s">
        <v>1147</v>
      </c>
      <c r="C198" s="53" t="str">
        <f>'05 § 남동구'!C67</f>
        <v>남동구</v>
      </c>
      <c r="D198" s="50">
        <f>'05 § 남동구'!D67</f>
        <v>58</v>
      </c>
      <c r="E198" s="53" t="str">
        <f>'05 § 남동구'!E67</f>
        <v>인주대로 3R</v>
      </c>
      <c r="F198" s="53" t="str">
        <f>'05 § 남동구'!F67</f>
        <v>인주대로 580</v>
      </c>
      <c r="G198" s="53" t="str">
        <f>'05 § 남동구'!G67</f>
        <v>인주대로 630</v>
      </c>
      <c r="H198" s="50" t="str">
        <f>'05 § 남동구'!H67</f>
        <v>○</v>
      </c>
      <c r="I198" s="53" t="str">
        <f>'05 § 남동구'!I67</f>
        <v>전용도로</v>
      </c>
      <c r="J198" s="54">
        <f>'05 § 남동구'!J67</f>
        <v>0.54</v>
      </c>
      <c r="K198" s="54">
        <f>'05 § 남동구'!K67</f>
        <v>1.2</v>
      </c>
      <c r="L198" s="54">
        <f>'05 § 남동구'!L67</f>
        <v>0</v>
      </c>
      <c r="M198" s="54">
        <f>'05 § 남동구'!M67</f>
        <v>0</v>
      </c>
      <c r="N198" s="54">
        <f>'05 § 남동구'!N67</f>
        <v>0</v>
      </c>
      <c r="O198" s="54">
        <f>'05 § 남동구'!O67</f>
        <v>0</v>
      </c>
      <c r="P198" s="54">
        <f>'05 § 남동구'!P67</f>
        <v>0</v>
      </c>
      <c r="Q198" s="54">
        <f>'05 § 남동구'!Q67</f>
        <v>0</v>
      </c>
      <c r="R198" s="54">
        <f>'05 § 남동구'!R67</f>
        <v>0</v>
      </c>
      <c r="S198" s="50">
        <f>'05 § 남동구'!S67</f>
        <v>2</v>
      </c>
      <c r="T198" s="50">
        <f>'05 § 남동구'!T67</f>
        <v>0</v>
      </c>
      <c r="U198" s="53">
        <f>'05 § 남동구'!U67</f>
        <v>0</v>
      </c>
      <c r="V198" s="53"/>
      <c r="W198" s="48">
        <f t="shared" si="30"/>
        <v>0.54</v>
      </c>
      <c r="X198" s="54">
        <f t="shared" si="38"/>
        <v>0.54</v>
      </c>
      <c r="Y198" s="54">
        <f t="shared" si="39"/>
        <v>0</v>
      </c>
      <c r="Z198" s="54">
        <f t="shared" si="40"/>
        <v>0</v>
      </c>
      <c r="AA198" s="49">
        <f t="shared" si="31"/>
        <v>0</v>
      </c>
      <c r="AB198" s="54">
        <f t="shared" si="41"/>
        <v>0</v>
      </c>
      <c r="AC198" s="54">
        <f t="shared" si="42"/>
        <v>0</v>
      </c>
    </row>
    <row r="199" spans="1:29" ht="30" customHeight="1">
      <c r="A199" s="59">
        <v>190</v>
      </c>
      <c r="B199" s="50" t="s">
        <v>1147</v>
      </c>
      <c r="C199" s="53" t="str">
        <f>'05 § 남동구'!C68</f>
        <v>남동구</v>
      </c>
      <c r="D199" s="50">
        <f>'05 § 남동구'!D68</f>
        <v>59</v>
      </c>
      <c r="E199" s="53" t="str">
        <f>'05 § 남동구'!E68</f>
        <v>인주대로 3L</v>
      </c>
      <c r="F199" s="53" t="str">
        <f>'05 § 남동구'!F68</f>
        <v>인주대로 585</v>
      </c>
      <c r="G199" s="53" t="str">
        <f>'05 § 남동구'!G68</f>
        <v>인주대로 629</v>
      </c>
      <c r="H199" s="50" t="str">
        <f>'05 § 남동구'!H68</f>
        <v>○</v>
      </c>
      <c r="I199" s="53" t="str">
        <f>'05 § 남동구'!I68</f>
        <v>전용도로</v>
      </c>
      <c r="J199" s="54">
        <f>'05 § 남동구'!J68</f>
        <v>0.54</v>
      </c>
      <c r="K199" s="54">
        <f>'05 § 남동구'!K68</f>
        <v>1.2</v>
      </c>
      <c r="L199" s="54">
        <f>'05 § 남동구'!L68</f>
        <v>0</v>
      </c>
      <c r="M199" s="54">
        <f>'05 § 남동구'!M68</f>
        <v>0</v>
      </c>
      <c r="N199" s="54">
        <f>'05 § 남동구'!N68</f>
        <v>0</v>
      </c>
      <c r="O199" s="54">
        <f>'05 § 남동구'!O68</f>
        <v>0</v>
      </c>
      <c r="P199" s="54">
        <f>'05 § 남동구'!P68</f>
        <v>0</v>
      </c>
      <c r="Q199" s="54">
        <f>'05 § 남동구'!Q68</f>
        <v>0</v>
      </c>
      <c r="R199" s="54">
        <f>'05 § 남동구'!R68</f>
        <v>0</v>
      </c>
      <c r="S199" s="50">
        <f>'05 § 남동구'!S68</f>
        <v>2</v>
      </c>
      <c r="T199" s="50">
        <f>'05 § 남동구'!T68</f>
        <v>0</v>
      </c>
      <c r="U199" s="53">
        <f>'05 § 남동구'!U68</f>
        <v>0</v>
      </c>
      <c r="V199" s="53"/>
      <c r="W199" s="48">
        <f t="shared" si="30"/>
        <v>0.54</v>
      </c>
      <c r="X199" s="54">
        <f t="shared" si="38"/>
        <v>0.54</v>
      </c>
      <c r="Y199" s="54">
        <f t="shared" si="39"/>
        <v>0</v>
      </c>
      <c r="Z199" s="54">
        <f t="shared" si="40"/>
        <v>0</v>
      </c>
      <c r="AA199" s="49">
        <f t="shared" si="31"/>
        <v>0</v>
      </c>
      <c r="AB199" s="54">
        <f t="shared" si="41"/>
        <v>0</v>
      </c>
      <c r="AC199" s="54">
        <f t="shared" si="42"/>
        <v>0</v>
      </c>
    </row>
    <row r="200" spans="1:29" ht="30" customHeight="1">
      <c r="A200" s="59">
        <v>191</v>
      </c>
      <c r="B200" s="50" t="s">
        <v>1147</v>
      </c>
      <c r="C200" s="53" t="str">
        <f>'05 § 남동구'!C69</f>
        <v>남동구</v>
      </c>
      <c r="D200" s="50">
        <f>'05 § 남동구'!D69</f>
        <v>60</v>
      </c>
      <c r="E200" s="53" t="str">
        <f>'05 § 남동구'!E69</f>
        <v>인주대로 4R</v>
      </c>
      <c r="F200" s="53" t="str">
        <f>'05 § 남동구'!F69</f>
        <v>길병원사거리</v>
      </c>
      <c r="G200" s="53" t="str">
        <f>'05 § 남동구'!G69</f>
        <v>관문교사거리</v>
      </c>
      <c r="H200" s="50" t="str">
        <f>'05 § 남동구'!H69</f>
        <v>○</v>
      </c>
      <c r="I200" s="53" t="str">
        <f>'05 § 남동구'!I69</f>
        <v>겸용도로
(분리형)</v>
      </c>
      <c r="J200" s="54">
        <f>'05 § 남동구'!J69</f>
        <v>2.2999999999999998</v>
      </c>
      <c r="K200" s="54">
        <f>'05 § 남동구'!K69</f>
        <v>0</v>
      </c>
      <c r="L200" s="54">
        <f>'05 § 남동구'!L69</f>
        <v>0</v>
      </c>
      <c r="M200" s="54">
        <f>'05 § 남동구'!M69</f>
        <v>0</v>
      </c>
      <c r="N200" s="54">
        <f>'05 § 남동구'!N69</f>
        <v>1</v>
      </c>
      <c r="O200" s="54">
        <f>'05 § 남동구'!O69</f>
        <v>1.6</v>
      </c>
      <c r="P200" s="54">
        <f>'05 § 남동구'!P69</f>
        <v>1.1000000000000001</v>
      </c>
      <c r="Q200" s="54">
        <f>'05 § 남동구'!Q69</f>
        <v>0</v>
      </c>
      <c r="R200" s="54">
        <f>'05 § 남동구'!R69</f>
        <v>0</v>
      </c>
      <c r="S200" s="50">
        <f>'05 § 남동구'!S69</f>
        <v>2</v>
      </c>
      <c r="T200" s="50">
        <f>'05 § 남동구'!T69</f>
        <v>0</v>
      </c>
      <c r="U200" s="53" t="str">
        <f>'05 § 남동구'!U69</f>
        <v>도로측</v>
      </c>
      <c r="V200" s="53"/>
      <c r="W200" s="48">
        <f t="shared" si="30"/>
        <v>2.2999999999999998</v>
      </c>
      <c r="X200" s="54">
        <f t="shared" si="38"/>
        <v>0</v>
      </c>
      <c r="Y200" s="54">
        <f t="shared" si="39"/>
        <v>0</v>
      </c>
      <c r="Z200" s="54">
        <f t="shared" si="40"/>
        <v>0</v>
      </c>
      <c r="AA200" s="49">
        <f t="shared" si="31"/>
        <v>2.2999999999999998</v>
      </c>
      <c r="AB200" s="54">
        <f t="shared" si="41"/>
        <v>2.2999999999999998</v>
      </c>
      <c r="AC200" s="54">
        <f t="shared" si="42"/>
        <v>0</v>
      </c>
    </row>
    <row r="201" spans="1:29" ht="30" customHeight="1">
      <c r="A201" s="59">
        <v>192</v>
      </c>
      <c r="B201" s="50" t="s">
        <v>1147</v>
      </c>
      <c r="C201" s="53" t="str">
        <f>'05 § 남동구'!C70</f>
        <v>남동구</v>
      </c>
      <c r="D201" s="50">
        <f>'05 § 남동구'!D70</f>
        <v>61</v>
      </c>
      <c r="E201" s="53" t="str">
        <f>'05 § 남동구'!E70</f>
        <v>인주대로 4L</v>
      </c>
      <c r="F201" s="53" t="str">
        <f>'05 § 남동구'!F70</f>
        <v>길병원사거리</v>
      </c>
      <c r="G201" s="53" t="str">
        <f>'05 § 남동구'!G70</f>
        <v>관문교사거리</v>
      </c>
      <c r="H201" s="50" t="str">
        <f>'05 § 남동구'!H70</f>
        <v>○</v>
      </c>
      <c r="I201" s="53" t="str">
        <f>'05 § 남동구'!I70</f>
        <v>겸용도로
(분리형)</v>
      </c>
      <c r="J201" s="54">
        <f>'05 § 남동구'!J70</f>
        <v>2.2999999999999998</v>
      </c>
      <c r="K201" s="54">
        <f>'05 § 남동구'!K70</f>
        <v>0</v>
      </c>
      <c r="L201" s="54">
        <f>'05 § 남동구'!L70</f>
        <v>0</v>
      </c>
      <c r="M201" s="54">
        <f>'05 § 남동구'!M70</f>
        <v>0</v>
      </c>
      <c r="N201" s="54">
        <f>'05 § 남동구'!N70</f>
        <v>1</v>
      </c>
      <c r="O201" s="54">
        <f>'05 § 남동구'!O70</f>
        <v>1.6</v>
      </c>
      <c r="P201" s="54">
        <f>'05 § 남동구'!P70</f>
        <v>1.1000000000000001</v>
      </c>
      <c r="Q201" s="54">
        <f>'05 § 남동구'!Q70</f>
        <v>0</v>
      </c>
      <c r="R201" s="54">
        <f>'05 § 남동구'!R70</f>
        <v>0</v>
      </c>
      <c r="S201" s="50">
        <f>'05 § 남동구'!S70</f>
        <v>2</v>
      </c>
      <c r="T201" s="50">
        <f>'05 § 남동구'!T70</f>
        <v>0</v>
      </c>
      <c r="U201" s="53" t="str">
        <f>'05 § 남동구'!U70</f>
        <v>도로측</v>
      </c>
      <c r="V201" s="53"/>
      <c r="W201" s="48">
        <f t="shared" si="30"/>
        <v>2.2999999999999998</v>
      </c>
      <c r="X201" s="54">
        <f t="shared" si="38"/>
        <v>0</v>
      </c>
      <c r="Y201" s="54">
        <f t="shared" si="39"/>
        <v>0</v>
      </c>
      <c r="Z201" s="54">
        <f t="shared" si="40"/>
        <v>0</v>
      </c>
      <c r="AA201" s="49">
        <f t="shared" si="31"/>
        <v>2.2999999999999998</v>
      </c>
      <c r="AB201" s="54">
        <f t="shared" si="41"/>
        <v>2.2999999999999998</v>
      </c>
      <c r="AC201" s="54">
        <f t="shared" si="42"/>
        <v>0</v>
      </c>
    </row>
    <row r="202" spans="1:29" ht="30" customHeight="1">
      <c r="A202" s="59">
        <v>193</v>
      </c>
      <c r="B202" s="50" t="s">
        <v>1147</v>
      </c>
      <c r="C202" s="53" t="str">
        <f>'05 § 남동구'!C71</f>
        <v>남동구</v>
      </c>
      <c r="D202" s="50">
        <f>'05 § 남동구'!D71</f>
        <v>62</v>
      </c>
      <c r="E202" s="53" t="str">
        <f>'05 § 남동구'!E71</f>
        <v>인주대로 5R</v>
      </c>
      <c r="F202" s="53" t="str">
        <f>'05 § 남동구'!F71</f>
        <v>인주대로 1014</v>
      </c>
      <c r="G202" s="53" t="str">
        <f>'05 § 남동구'!G71</f>
        <v>치아고개 삼거리</v>
      </c>
      <c r="H202" s="50" t="str">
        <f>'05 § 남동구'!H71</f>
        <v>○</v>
      </c>
      <c r="I202" s="53" t="str">
        <f>'05 § 남동구'!I71</f>
        <v>겸용도로
(분리형)</v>
      </c>
      <c r="J202" s="54">
        <f>'05 § 남동구'!J71</f>
        <v>0.61</v>
      </c>
      <c r="K202" s="54">
        <f>'05 § 남동구'!K71</f>
        <v>0</v>
      </c>
      <c r="L202" s="54">
        <f>'05 § 남동구'!L71</f>
        <v>0</v>
      </c>
      <c r="M202" s="54">
        <f>'05 § 남동구'!M71</f>
        <v>0</v>
      </c>
      <c r="N202" s="54">
        <f>'05 § 남동구'!N71</f>
        <v>1.2</v>
      </c>
      <c r="O202" s="54">
        <f>'05 § 남동구'!O71</f>
        <v>2.2000000000000002</v>
      </c>
      <c r="P202" s="54">
        <f>'05 § 남동구'!P71</f>
        <v>1.9000000000000004</v>
      </c>
      <c r="Q202" s="54">
        <f>'05 § 남동구'!Q71</f>
        <v>0</v>
      </c>
      <c r="R202" s="54">
        <f>'05 § 남동구'!R71</f>
        <v>0</v>
      </c>
      <c r="S202" s="50">
        <f>'05 § 남동구'!S71</f>
        <v>2</v>
      </c>
      <c r="T202" s="50">
        <f>'05 § 남동구'!T71</f>
        <v>0</v>
      </c>
      <c r="U202" s="53" t="str">
        <f>'05 § 남동구'!U71</f>
        <v>중앙</v>
      </c>
      <c r="V202" s="53"/>
      <c r="W202" s="48">
        <f t="shared" si="30"/>
        <v>0.61</v>
      </c>
      <c r="X202" s="54">
        <f t="shared" si="38"/>
        <v>0</v>
      </c>
      <c r="Y202" s="54">
        <f t="shared" si="39"/>
        <v>0</v>
      </c>
      <c r="Z202" s="54">
        <f t="shared" si="40"/>
        <v>0</v>
      </c>
      <c r="AA202" s="49">
        <f t="shared" si="31"/>
        <v>0.61</v>
      </c>
      <c r="AB202" s="54">
        <f t="shared" si="41"/>
        <v>0.61</v>
      </c>
      <c r="AC202" s="54">
        <f t="shared" si="42"/>
        <v>0</v>
      </c>
    </row>
    <row r="203" spans="1:29" ht="30" customHeight="1">
      <c r="A203" s="59">
        <v>194</v>
      </c>
      <c r="B203" s="50" t="s">
        <v>1147</v>
      </c>
      <c r="C203" s="53" t="str">
        <f>'05 § 남동구'!C72</f>
        <v>남동구</v>
      </c>
      <c r="D203" s="50">
        <f>'05 § 남동구'!D72</f>
        <v>63</v>
      </c>
      <c r="E203" s="53" t="str">
        <f>'05 § 남동구'!E72</f>
        <v>수인로 1R</v>
      </c>
      <c r="F203" s="53" t="str">
        <f>'05 § 남동구'!F72</f>
        <v>장수동 488-9</v>
      </c>
      <c r="G203" s="53" t="str">
        <f>'05 § 남동구'!G72</f>
        <v>치아고개 삼거리</v>
      </c>
      <c r="H203" s="50" t="str">
        <f>'05 § 남동구'!H72</f>
        <v>○</v>
      </c>
      <c r="I203" s="53" t="str">
        <f>'05 § 남동구'!I72</f>
        <v>겸용도로
(분리형)</v>
      </c>
      <c r="J203" s="54">
        <f>'05 § 남동구'!J72</f>
        <v>1.1000000000000001</v>
      </c>
      <c r="K203" s="54">
        <f>'05 § 남동구'!K72</f>
        <v>0</v>
      </c>
      <c r="L203" s="54">
        <f>'05 § 남동구'!L72</f>
        <v>0</v>
      </c>
      <c r="M203" s="54">
        <f>'05 § 남동구'!M72</f>
        <v>0</v>
      </c>
      <c r="N203" s="54">
        <f>'05 § 남동구'!N72</f>
        <v>1.7</v>
      </c>
      <c r="O203" s="54">
        <f>'05 § 남동구'!O72</f>
        <v>2.7</v>
      </c>
      <c r="P203" s="54">
        <f>'05 § 남동구'!P72</f>
        <v>2.9000000000000004</v>
      </c>
      <c r="Q203" s="54">
        <f>'05 § 남동구'!Q72</f>
        <v>0</v>
      </c>
      <c r="R203" s="54">
        <f>'05 § 남동구'!R72</f>
        <v>0</v>
      </c>
      <c r="S203" s="50">
        <f>'05 § 남동구'!S72</f>
        <v>2</v>
      </c>
      <c r="T203" s="50">
        <f>'05 § 남동구'!T72</f>
        <v>0</v>
      </c>
      <c r="U203" s="53" t="str">
        <f>'05 § 남동구'!U72</f>
        <v>내측</v>
      </c>
      <c r="V203" s="53"/>
      <c r="W203" s="48">
        <f t="shared" ref="W203:W266" si="43">X203+Y203+Z203+AA203</f>
        <v>1.1000000000000001</v>
      </c>
      <c r="X203" s="54">
        <f t="shared" si="38"/>
        <v>0</v>
      </c>
      <c r="Y203" s="54">
        <f t="shared" si="39"/>
        <v>0</v>
      </c>
      <c r="Z203" s="54">
        <f t="shared" si="40"/>
        <v>0</v>
      </c>
      <c r="AA203" s="49">
        <f t="shared" ref="AA203:AA266" si="44">AB203+AC203</f>
        <v>1.1000000000000001</v>
      </c>
      <c r="AB203" s="54">
        <f t="shared" si="41"/>
        <v>1.1000000000000001</v>
      </c>
      <c r="AC203" s="54">
        <f t="shared" si="42"/>
        <v>0</v>
      </c>
    </row>
    <row r="204" spans="1:29" ht="30" customHeight="1">
      <c r="A204" s="59">
        <v>195</v>
      </c>
      <c r="B204" s="50" t="s">
        <v>1147</v>
      </c>
      <c r="C204" s="53" t="str">
        <f>'05 § 남동구'!C73</f>
        <v>남동구</v>
      </c>
      <c r="D204" s="50">
        <f>'05 § 남동구'!D73</f>
        <v>64</v>
      </c>
      <c r="E204" s="53" t="str">
        <f>'05 § 남동구'!E73</f>
        <v>수인로 1L</v>
      </c>
      <c r="F204" s="53" t="str">
        <f>'05 § 남동구'!F73</f>
        <v>수인로 3722</v>
      </c>
      <c r="G204" s="53" t="str">
        <f>'05 § 남동구'!G73</f>
        <v>치아고개 삼거리</v>
      </c>
      <c r="H204" s="50" t="str">
        <f>'05 § 남동구'!H73</f>
        <v>○</v>
      </c>
      <c r="I204" s="53" t="str">
        <f>'05 § 남동구'!I73</f>
        <v>겸용도로
(분리형)</v>
      </c>
      <c r="J204" s="54">
        <f>'05 § 남동구'!J73</f>
        <v>1.2</v>
      </c>
      <c r="K204" s="54">
        <f>'05 § 남동구'!K73</f>
        <v>0</v>
      </c>
      <c r="L204" s="54">
        <f>'05 § 남동구'!L73</f>
        <v>0</v>
      </c>
      <c r="M204" s="54">
        <f>'05 § 남동구'!M73</f>
        <v>0</v>
      </c>
      <c r="N204" s="54">
        <f>'05 § 남동구'!N73</f>
        <v>1.7</v>
      </c>
      <c r="O204" s="54">
        <f>'05 § 남동구'!O73</f>
        <v>2.7</v>
      </c>
      <c r="P204" s="54">
        <f>'05 § 남동구'!P73</f>
        <v>2.9000000000000004</v>
      </c>
      <c r="Q204" s="54">
        <f>'05 § 남동구'!Q73</f>
        <v>0</v>
      </c>
      <c r="R204" s="54">
        <f>'05 § 남동구'!R73</f>
        <v>0</v>
      </c>
      <c r="S204" s="50">
        <f>'05 § 남동구'!S73</f>
        <v>2</v>
      </c>
      <c r="T204" s="50">
        <f>'05 § 남동구'!T73</f>
        <v>0</v>
      </c>
      <c r="U204" s="53" t="str">
        <f>'05 § 남동구'!U73</f>
        <v>내측</v>
      </c>
      <c r="V204" s="53"/>
      <c r="W204" s="48">
        <f t="shared" si="43"/>
        <v>1.2</v>
      </c>
      <c r="X204" s="54">
        <f t="shared" si="38"/>
        <v>0</v>
      </c>
      <c r="Y204" s="54">
        <f t="shared" si="39"/>
        <v>0</v>
      </c>
      <c r="Z204" s="54">
        <f t="shared" si="40"/>
        <v>0</v>
      </c>
      <c r="AA204" s="49">
        <f t="shared" si="44"/>
        <v>1.2</v>
      </c>
      <c r="AB204" s="54">
        <f t="shared" si="41"/>
        <v>1.2</v>
      </c>
      <c r="AC204" s="54">
        <f t="shared" si="42"/>
        <v>0</v>
      </c>
    </row>
    <row r="205" spans="1:29" ht="30" customHeight="1">
      <c r="A205" s="59">
        <v>196</v>
      </c>
      <c r="B205" s="50" t="s">
        <v>1147</v>
      </c>
      <c r="C205" s="53" t="str">
        <f>'05 § 남동구'!C74</f>
        <v>남동구</v>
      </c>
      <c r="D205" s="50">
        <f>'05 § 남동구'!D74</f>
        <v>65</v>
      </c>
      <c r="E205" s="53" t="str">
        <f>'05 § 남동구'!E74</f>
        <v>수인로 2R</v>
      </c>
      <c r="F205" s="53" t="str">
        <f>'05 § 남동구'!F74</f>
        <v>치아고개삼거리</v>
      </c>
      <c r="G205" s="53" t="str">
        <f>'05 § 남동구'!G74</f>
        <v>수인로 3539</v>
      </c>
      <c r="H205" s="50" t="str">
        <f>'05 § 남동구'!H74</f>
        <v>○</v>
      </c>
      <c r="I205" s="53" t="str">
        <f>'05 § 남동구'!I74</f>
        <v>겸용도로
(분리형)</v>
      </c>
      <c r="J205" s="54">
        <f>'05 § 남동구'!J74</f>
        <v>0.87</v>
      </c>
      <c r="K205" s="54">
        <f>'05 § 남동구'!K74</f>
        <v>0</v>
      </c>
      <c r="L205" s="54">
        <f>'05 § 남동구'!L74</f>
        <v>0</v>
      </c>
      <c r="M205" s="54">
        <f>'05 § 남동구'!M74</f>
        <v>0</v>
      </c>
      <c r="N205" s="54">
        <f>'05 § 남동구'!N74</f>
        <v>1.9</v>
      </c>
      <c r="O205" s="54">
        <f>'05 § 남동구'!O74</f>
        <v>2.8</v>
      </c>
      <c r="P205" s="54">
        <f>'05 § 남동구'!P74</f>
        <v>3.1999999999999997</v>
      </c>
      <c r="Q205" s="54">
        <f>'05 § 남동구'!Q74</f>
        <v>0</v>
      </c>
      <c r="R205" s="54">
        <f>'05 § 남동구'!R74</f>
        <v>0</v>
      </c>
      <c r="S205" s="50">
        <f>'05 § 남동구'!S74</f>
        <v>2</v>
      </c>
      <c r="T205" s="50">
        <f>'05 § 남동구'!T74</f>
        <v>0</v>
      </c>
      <c r="U205" s="53" t="str">
        <f>'05 § 남동구'!U74</f>
        <v>내측</v>
      </c>
      <c r="V205" s="53"/>
      <c r="W205" s="48">
        <f t="shared" si="43"/>
        <v>0.87</v>
      </c>
      <c r="X205" s="54">
        <f t="shared" ref="X205:X236" si="45">SUMIF(I205,$X$6,J205)</f>
        <v>0</v>
      </c>
      <c r="Y205" s="54">
        <f t="shared" ref="Y205:Y236" si="46">SUMIF(I205,$Y$6,J205)</f>
        <v>0</v>
      </c>
      <c r="Z205" s="54">
        <f t="shared" ref="Z205:Z236" si="47">SUMIF(I205,$Z$6,J205)</f>
        <v>0</v>
      </c>
      <c r="AA205" s="49">
        <f t="shared" si="44"/>
        <v>0.87</v>
      </c>
      <c r="AB205" s="54">
        <f t="shared" ref="AB205:AB236" si="48">SUMIF(I205,$AB$7,J205)</f>
        <v>0.87</v>
      </c>
      <c r="AC205" s="54">
        <f t="shared" ref="AC205:AC236" si="49">SUMIF(I205,$AC$7,J205)</f>
        <v>0</v>
      </c>
    </row>
    <row r="206" spans="1:29" ht="30" customHeight="1">
      <c r="A206" s="59">
        <v>197</v>
      </c>
      <c r="B206" s="50" t="s">
        <v>1147</v>
      </c>
      <c r="C206" s="53" t="str">
        <f>'05 § 남동구'!C75</f>
        <v>남동구</v>
      </c>
      <c r="D206" s="50">
        <f>'05 § 남동구'!D75</f>
        <v>66</v>
      </c>
      <c r="E206" s="53" t="str">
        <f>'05 § 남동구'!E75</f>
        <v>수인로 2L</v>
      </c>
      <c r="F206" s="53" t="str">
        <f>'05 § 남동구'!F75</f>
        <v>치아고개삼거리</v>
      </c>
      <c r="G206" s="53" t="str">
        <f>'05 § 남동구'!G75</f>
        <v>수인로 3580</v>
      </c>
      <c r="H206" s="50" t="str">
        <f>'05 § 남동구'!H75</f>
        <v>○</v>
      </c>
      <c r="I206" s="53" t="str">
        <f>'05 § 남동구'!I75</f>
        <v>겸용도로
(분리형)</v>
      </c>
      <c r="J206" s="54">
        <f>'05 § 남동구'!J75</f>
        <v>0.45</v>
      </c>
      <c r="K206" s="54">
        <f>'05 § 남동구'!K75</f>
        <v>0</v>
      </c>
      <c r="L206" s="54">
        <f>'05 § 남동구'!L75</f>
        <v>0</v>
      </c>
      <c r="M206" s="54">
        <f>'05 § 남동구'!M75</f>
        <v>0</v>
      </c>
      <c r="N206" s="54">
        <f>'05 § 남동구'!N75</f>
        <v>1.7</v>
      </c>
      <c r="O206" s="54">
        <f>'05 § 남동구'!O75</f>
        <v>2.2999999999999998</v>
      </c>
      <c r="P206" s="54">
        <f>'05 § 남동구'!P75</f>
        <v>2.5</v>
      </c>
      <c r="Q206" s="54">
        <f>'05 § 남동구'!Q75</f>
        <v>0</v>
      </c>
      <c r="R206" s="54">
        <f>'05 § 남동구'!R75</f>
        <v>0</v>
      </c>
      <c r="S206" s="50">
        <f>'05 § 남동구'!S75</f>
        <v>2</v>
      </c>
      <c r="T206" s="50">
        <f>'05 § 남동구'!T75</f>
        <v>0</v>
      </c>
      <c r="U206" s="53" t="str">
        <f>'05 § 남동구'!U75</f>
        <v>내측</v>
      </c>
      <c r="V206" s="53"/>
      <c r="W206" s="48">
        <f t="shared" si="43"/>
        <v>0.45</v>
      </c>
      <c r="X206" s="54">
        <f t="shared" si="45"/>
        <v>0</v>
      </c>
      <c r="Y206" s="54">
        <f t="shared" si="46"/>
        <v>0</v>
      </c>
      <c r="Z206" s="54">
        <f t="shared" si="47"/>
        <v>0</v>
      </c>
      <c r="AA206" s="49">
        <f t="shared" si="44"/>
        <v>0.45</v>
      </c>
      <c r="AB206" s="54">
        <f t="shared" si="48"/>
        <v>0.45</v>
      </c>
      <c r="AC206" s="54">
        <f t="shared" si="49"/>
        <v>0</v>
      </c>
    </row>
    <row r="207" spans="1:29" ht="30" customHeight="1">
      <c r="A207" s="59">
        <v>198</v>
      </c>
      <c r="B207" s="50" t="s">
        <v>1147</v>
      </c>
      <c r="C207" s="53" t="str">
        <f>'05 § 남동구'!C76</f>
        <v>남동구</v>
      </c>
      <c r="D207" s="50">
        <f>'05 § 남동구'!D76</f>
        <v>67</v>
      </c>
      <c r="E207" s="53" t="str">
        <f>'05 § 남동구'!E76</f>
        <v>만의골로 1R</v>
      </c>
      <c r="F207" s="53" t="str">
        <f>'05 § 남동구'!F76</f>
        <v>만의골로 10</v>
      </c>
      <c r="G207" s="53" t="str">
        <f>'05 § 남동구'!G76</f>
        <v>만의골로 168</v>
      </c>
      <c r="H207" s="50" t="str">
        <f>'05 § 남동구'!H76</f>
        <v>○</v>
      </c>
      <c r="I207" s="53" t="str">
        <f>'05 § 남동구'!I76</f>
        <v>겸용도로
(분리형)</v>
      </c>
      <c r="J207" s="54">
        <f>'05 § 남동구'!J76</f>
        <v>1.71</v>
      </c>
      <c r="K207" s="54">
        <f>'05 § 남동구'!K76</f>
        <v>0</v>
      </c>
      <c r="L207" s="54">
        <f>'05 § 남동구'!L76</f>
        <v>0</v>
      </c>
      <c r="M207" s="54">
        <f>'05 § 남동구'!M76</f>
        <v>0</v>
      </c>
      <c r="N207" s="54">
        <f>'05 § 남동구'!N76</f>
        <v>1.8</v>
      </c>
      <c r="O207" s="54">
        <f>'05 § 남동구'!O76</f>
        <v>1.9</v>
      </c>
      <c r="P207" s="54">
        <f>'05 § 남동구'!P76</f>
        <v>2.2000000000000002</v>
      </c>
      <c r="Q207" s="54">
        <f>'05 § 남동구'!Q76</f>
        <v>0</v>
      </c>
      <c r="R207" s="54">
        <f>'05 § 남동구'!R76</f>
        <v>0</v>
      </c>
      <c r="S207" s="50">
        <f>'05 § 남동구'!S76</f>
        <v>3</v>
      </c>
      <c r="T207" s="50">
        <f>'05 § 남동구'!T76</f>
        <v>0</v>
      </c>
      <c r="U207" s="53" t="str">
        <f>'05 § 남동구'!U76</f>
        <v>내측</v>
      </c>
      <c r="V207" s="53"/>
      <c r="W207" s="48">
        <f t="shared" si="43"/>
        <v>1.71</v>
      </c>
      <c r="X207" s="54">
        <f t="shared" si="45"/>
        <v>0</v>
      </c>
      <c r="Y207" s="54">
        <f t="shared" si="46"/>
        <v>0</v>
      </c>
      <c r="Z207" s="54">
        <f t="shared" si="47"/>
        <v>0</v>
      </c>
      <c r="AA207" s="49">
        <f t="shared" si="44"/>
        <v>1.71</v>
      </c>
      <c r="AB207" s="54">
        <f t="shared" si="48"/>
        <v>1.71</v>
      </c>
      <c r="AC207" s="54">
        <f t="shared" si="49"/>
        <v>0</v>
      </c>
    </row>
    <row r="208" spans="1:29" ht="30" customHeight="1">
      <c r="A208" s="59">
        <v>199</v>
      </c>
      <c r="B208" s="50" t="s">
        <v>1147</v>
      </c>
      <c r="C208" s="53" t="str">
        <f>'05 § 남동구'!C77</f>
        <v>남동구</v>
      </c>
      <c r="D208" s="50">
        <f>'05 § 남동구'!D77</f>
        <v>68</v>
      </c>
      <c r="E208" s="53" t="str">
        <f>'05 § 남동구'!E77</f>
        <v>장수천</v>
      </c>
      <c r="F208" s="53" t="str">
        <f>'05 § 남동구'!F77</f>
        <v>장수로 42</v>
      </c>
      <c r="G208" s="53" t="str">
        <f>'05 § 남동구'!G77</f>
        <v>매소홀로 1040</v>
      </c>
      <c r="H208" s="50" t="str">
        <f>'05 § 남동구'!H77</f>
        <v>○</v>
      </c>
      <c r="I208" s="53" t="str">
        <f>'05 § 남동구'!I77</f>
        <v>전용도로</v>
      </c>
      <c r="J208" s="54">
        <f>'05 § 남동구'!J77</f>
        <v>2.15</v>
      </c>
      <c r="K208" s="54">
        <f>'05 § 남동구'!K77</f>
        <v>1.7</v>
      </c>
      <c r="L208" s="54">
        <f>'05 § 남동구'!L77</f>
        <v>0</v>
      </c>
      <c r="M208" s="54">
        <f>'05 § 남동구'!M77</f>
        <v>0</v>
      </c>
      <c r="N208" s="54">
        <f>'05 § 남동구'!N77</f>
        <v>0</v>
      </c>
      <c r="O208" s="54">
        <f>'05 § 남동구'!O77</f>
        <v>0</v>
      </c>
      <c r="P208" s="54">
        <f>'05 § 남동구'!P77</f>
        <v>0</v>
      </c>
      <c r="Q208" s="54">
        <f>'05 § 남동구'!Q77</f>
        <v>0</v>
      </c>
      <c r="R208" s="54">
        <f>'05 § 남동구'!R77</f>
        <v>0</v>
      </c>
      <c r="S208" s="50">
        <f>'05 § 남동구'!S77</f>
        <v>4</v>
      </c>
      <c r="T208" s="50">
        <f>'05 § 남동구'!T77</f>
        <v>0</v>
      </c>
      <c r="U208" s="53">
        <f>'05 § 남동구'!U77</f>
        <v>0</v>
      </c>
      <c r="V208" s="53"/>
      <c r="W208" s="48">
        <f t="shared" si="43"/>
        <v>2.15</v>
      </c>
      <c r="X208" s="54">
        <f t="shared" si="45"/>
        <v>2.15</v>
      </c>
      <c r="Y208" s="54">
        <f t="shared" si="46"/>
        <v>0</v>
      </c>
      <c r="Z208" s="54">
        <f t="shared" si="47"/>
        <v>0</v>
      </c>
      <c r="AA208" s="49">
        <f t="shared" si="44"/>
        <v>0</v>
      </c>
      <c r="AB208" s="54">
        <f t="shared" si="48"/>
        <v>0</v>
      </c>
      <c r="AC208" s="54">
        <f t="shared" si="49"/>
        <v>0</v>
      </c>
    </row>
    <row r="209" spans="1:29" ht="30" customHeight="1">
      <c r="A209" s="59">
        <v>200</v>
      </c>
      <c r="B209" s="50" t="s">
        <v>1147</v>
      </c>
      <c r="C209" s="53" t="str">
        <f>'05 § 남동구'!C78</f>
        <v>남동구</v>
      </c>
      <c r="D209" s="50">
        <f>'05 § 남동구'!D78</f>
        <v>69</v>
      </c>
      <c r="E209" s="53" t="str">
        <f>'05 § 남동구'!E78</f>
        <v>논현고잔로 1R</v>
      </c>
      <c r="F209" s="53" t="str">
        <f>'05 § 남동구'!F78</f>
        <v>아암대로</v>
      </c>
      <c r="G209" s="53" t="str">
        <f>'05 § 남동구'!G78</f>
        <v>청능대로</v>
      </c>
      <c r="H209" s="50" t="str">
        <f>'05 § 남동구'!H78</f>
        <v>○</v>
      </c>
      <c r="I209" s="53" t="str">
        <f>'05 § 남동구'!I78</f>
        <v>전용차로</v>
      </c>
      <c r="J209" s="54">
        <f>'05 § 남동구'!J78</f>
        <v>2</v>
      </c>
      <c r="K209" s="54">
        <f>'05 § 남동구'!K78</f>
        <v>0</v>
      </c>
      <c r="L209" s="54">
        <f>'05 § 남동구'!L78</f>
        <v>1.7</v>
      </c>
      <c r="M209" s="54">
        <f>'05 § 남동구'!M78</f>
        <v>0</v>
      </c>
      <c r="N209" s="54">
        <f>'05 § 남동구'!N78</f>
        <v>0</v>
      </c>
      <c r="O209" s="54">
        <f>'05 § 남동구'!O78</f>
        <v>0</v>
      </c>
      <c r="P209" s="54">
        <f>'05 § 남동구'!P78</f>
        <v>0</v>
      </c>
      <c r="Q209" s="54">
        <f>'05 § 남동구'!Q78</f>
        <v>0</v>
      </c>
      <c r="R209" s="54">
        <f>'05 § 남동구'!R78</f>
        <v>0</v>
      </c>
      <c r="S209" s="50">
        <f>'05 § 남동구'!S78</f>
        <v>0</v>
      </c>
      <c r="T209" s="50">
        <f>'05 § 남동구'!T78</f>
        <v>0</v>
      </c>
      <c r="U209" s="53">
        <f>'05 § 남동구'!U78</f>
        <v>0</v>
      </c>
      <c r="V209" s="53"/>
      <c r="W209" s="48">
        <f t="shared" si="43"/>
        <v>2</v>
      </c>
      <c r="X209" s="54">
        <f t="shared" si="45"/>
        <v>0</v>
      </c>
      <c r="Y209" s="54">
        <f t="shared" si="46"/>
        <v>2</v>
      </c>
      <c r="Z209" s="54">
        <f t="shared" si="47"/>
        <v>0</v>
      </c>
      <c r="AA209" s="49">
        <f t="shared" si="44"/>
        <v>0</v>
      </c>
      <c r="AB209" s="54">
        <f t="shared" si="48"/>
        <v>0</v>
      </c>
      <c r="AC209" s="54">
        <f t="shared" si="49"/>
        <v>0</v>
      </c>
    </row>
    <row r="210" spans="1:29" ht="30" customHeight="1">
      <c r="A210" s="59">
        <v>201</v>
      </c>
      <c r="B210" s="50" t="s">
        <v>1147</v>
      </c>
      <c r="C210" s="53" t="str">
        <f>'05 § 남동구'!C79</f>
        <v>남동구</v>
      </c>
      <c r="D210" s="50">
        <f>'05 § 남동구'!D79</f>
        <v>70</v>
      </c>
      <c r="E210" s="53" t="str">
        <f>'05 § 남동구'!E79</f>
        <v>논현고잔로 2R</v>
      </c>
      <c r="F210" s="53" t="str">
        <f>'05 § 남동구'!F79</f>
        <v>청능대로</v>
      </c>
      <c r="G210" s="53" t="str">
        <f>'05 § 남동구'!G79</f>
        <v>은봉로</v>
      </c>
      <c r="H210" s="50" t="str">
        <f>'05 § 남동구'!H79</f>
        <v>○</v>
      </c>
      <c r="I210" s="53" t="str">
        <f>'05 § 남동구'!I79</f>
        <v>겸용도로
(분리형)</v>
      </c>
      <c r="J210" s="54">
        <f>'05 § 남동구'!J79</f>
        <v>0.52</v>
      </c>
      <c r="K210" s="54">
        <f>'05 § 남동구'!K79</f>
        <v>0</v>
      </c>
      <c r="L210" s="54">
        <f>'05 § 남동구'!L79</f>
        <v>0</v>
      </c>
      <c r="M210" s="54">
        <f>'05 § 남동구'!M79</f>
        <v>0</v>
      </c>
      <c r="N210" s="54">
        <f>'05 § 남동구'!N79</f>
        <v>1.6</v>
      </c>
      <c r="O210" s="54">
        <f>'05 § 남동구'!O79</f>
        <v>2</v>
      </c>
      <c r="P210" s="54">
        <f>'05 § 남동구'!P79</f>
        <v>2.1</v>
      </c>
      <c r="Q210" s="54">
        <f>'05 § 남동구'!Q79</f>
        <v>0</v>
      </c>
      <c r="R210" s="54">
        <f>'05 § 남동구'!R79</f>
        <v>0</v>
      </c>
      <c r="S210" s="50">
        <f>'05 § 남동구'!S79</f>
        <v>2</v>
      </c>
      <c r="T210" s="50">
        <f>'05 § 남동구'!T79</f>
        <v>0</v>
      </c>
      <c r="U210" s="53" t="str">
        <f>'05 § 남동구'!U79</f>
        <v>내측</v>
      </c>
      <c r="V210" s="53"/>
      <c r="W210" s="48">
        <f t="shared" si="43"/>
        <v>0.52</v>
      </c>
      <c r="X210" s="54">
        <f t="shared" si="45"/>
        <v>0</v>
      </c>
      <c r="Y210" s="54">
        <f t="shared" si="46"/>
        <v>0</v>
      </c>
      <c r="Z210" s="54">
        <f t="shared" si="47"/>
        <v>0</v>
      </c>
      <c r="AA210" s="49">
        <f t="shared" si="44"/>
        <v>0.52</v>
      </c>
      <c r="AB210" s="54">
        <f t="shared" si="48"/>
        <v>0.52</v>
      </c>
      <c r="AC210" s="54">
        <f t="shared" si="49"/>
        <v>0</v>
      </c>
    </row>
    <row r="211" spans="1:29" ht="30" customHeight="1">
      <c r="A211" s="59">
        <v>202</v>
      </c>
      <c r="B211" s="50" t="s">
        <v>1147</v>
      </c>
      <c r="C211" s="53" t="str">
        <f>'05 § 남동구'!C80</f>
        <v>남동구</v>
      </c>
      <c r="D211" s="50">
        <f>'05 § 남동구'!D80</f>
        <v>71</v>
      </c>
      <c r="E211" s="53" t="str">
        <f>'05 § 남동구'!E80</f>
        <v>논현고잔로 1L</v>
      </c>
      <c r="F211" s="53" t="str">
        <f>'05 § 남동구'!F80</f>
        <v>은봉로</v>
      </c>
      <c r="G211" s="53" t="str">
        <f>'05 § 남동구'!G80</f>
        <v>청능대로</v>
      </c>
      <c r="H211" s="50" t="str">
        <f>'05 § 남동구'!H80</f>
        <v>○</v>
      </c>
      <c r="I211" s="53" t="str">
        <f>'05 § 남동구'!I80</f>
        <v>겸용도로
(분리형)</v>
      </c>
      <c r="J211" s="54">
        <f>'05 § 남동구'!J80</f>
        <v>0.52</v>
      </c>
      <c r="K211" s="54">
        <f>'05 § 남동구'!K80</f>
        <v>0</v>
      </c>
      <c r="L211" s="54">
        <f>'05 § 남동구'!L80</f>
        <v>0</v>
      </c>
      <c r="M211" s="54">
        <f>'05 § 남동구'!M80</f>
        <v>0</v>
      </c>
      <c r="N211" s="54">
        <f>'05 § 남동구'!N80</f>
        <v>1.6</v>
      </c>
      <c r="O211" s="54">
        <f>'05 § 남동구'!O80</f>
        <v>2</v>
      </c>
      <c r="P211" s="54">
        <f>'05 § 남동구'!P80</f>
        <v>2.1</v>
      </c>
      <c r="Q211" s="54">
        <f>'05 § 남동구'!Q80</f>
        <v>0</v>
      </c>
      <c r="R211" s="54">
        <f>'05 § 남동구'!R80</f>
        <v>0</v>
      </c>
      <c r="S211" s="50">
        <f>'05 § 남동구'!S80</f>
        <v>2</v>
      </c>
      <c r="T211" s="50">
        <f>'05 § 남동구'!T80</f>
        <v>0</v>
      </c>
      <c r="U211" s="53" t="str">
        <f>'05 § 남동구'!U80</f>
        <v>내측</v>
      </c>
      <c r="V211" s="53"/>
      <c r="W211" s="48">
        <f t="shared" si="43"/>
        <v>0.52</v>
      </c>
      <c r="X211" s="54">
        <f t="shared" si="45"/>
        <v>0</v>
      </c>
      <c r="Y211" s="54">
        <f t="shared" si="46"/>
        <v>0</v>
      </c>
      <c r="Z211" s="54">
        <f t="shared" si="47"/>
        <v>0</v>
      </c>
      <c r="AA211" s="49">
        <f t="shared" si="44"/>
        <v>0.52</v>
      </c>
      <c r="AB211" s="54">
        <f t="shared" si="48"/>
        <v>0.52</v>
      </c>
      <c r="AC211" s="54">
        <f t="shared" si="49"/>
        <v>0</v>
      </c>
    </row>
    <row r="212" spans="1:29" ht="30" customHeight="1">
      <c r="A212" s="59">
        <v>203</v>
      </c>
      <c r="B212" s="50" t="s">
        <v>1147</v>
      </c>
      <c r="C212" s="53" t="str">
        <f>'05 § 남동구'!C81</f>
        <v>남동구</v>
      </c>
      <c r="D212" s="50">
        <f>'05 § 남동구'!D81</f>
        <v>72</v>
      </c>
      <c r="E212" s="53" t="str">
        <f>'05 § 남동구'!E81</f>
        <v>논현고잔로 2L</v>
      </c>
      <c r="F212" s="53" t="str">
        <f>'05 § 남동구'!F81</f>
        <v>청능대로</v>
      </c>
      <c r="G212" s="53" t="str">
        <f>'05 § 남동구'!G81</f>
        <v>아암대로</v>
      </c>
      <c r="H212" s="50" t="str">
        <f>'05 § 남동구'!H81</f>
        <v>○</v>
      </c>
      <c r="I212" s="53" t="str">
        <f>'05 § 남동구'!I81</f>
        <v>전용차로</v>
      </c>
      <c r="J212" s="54">
        <f>'05 § 남동구'!J81</f>
        <v>2</v>
      </c>
      <c r="K212" s="54">
        <f>'05 § 남동구'!K81</f>
        <v>0</v>
      </c>
      <c r="L212" s="54">
        <f>'05 § 남동구'!L81</f>
        <v>1.7</v>
      </c>
      <c r="M212" s="54">
        <f>'05 § 남동구'!M81</f>
        <v>0</v>
      </c>
      <c r="N212" s="54">
        <f>'05 § 남동구'!N81</f>
        <v>0</v>
      </c>
      <c r="O212" s="54">
        <f>'05 § 남동구'!O81</f>
        <v>0</v>
      </c>
      <c r="P212" s="54">
        <f>'05 § 남동구'!P81</f>
        <v>0</v>
      </c>
      <c r="Q212" s="54">
        <f>'05 § 남동구'!Q81</f>
        <v>0</v>
      </c>
      <c r="R212" s="54">
        <f>'05 § 남동구'!R81</f>
        <v>0</v>
      </c>
      <c r="S212" s="50">
        <f>'05 § 남동구'!S81</f>
        <v>0</v>
      </c>
      <c r="T212" s="50">
        <f>'05 § 남동구'!T81</f>
        <v>0</v>
      </c>
      <c r="U212" s="53">
        <f>'05 § 남동구'!U81</f>
        <v>0</v>
      </c>
      <c r="V212" s="53"/>
      <c r="W212" s="48">
        <f t="shared" si="43"/>
        <v>2</v>
      </c>
      <c r="X212" s="54">
        <f t="shared" si="45"/>
        <v>0</v>
      </c>
      <c r="Y212" s="54">
        <f t="shared" si="46"/>
        <v>2</v>
      </c>
      <c r="Z212" s="54">
        <f t="shared" si="47"/>
        <v>0</v>
      </c>
      <c r="AA212" s="49">
        <f t="shared" si="44"/>
        <v>0</v>
      </c>
      <c r="AB212" s="54">
        <f t="shared" si="48"/>
        <v>0</v>
      </c>
      <c r="AC212" s="54">
        <f t="shared" si="49"/>
        <v>0</v>
      </c>
    </row>
    <row r="213" spans="1:29" ht="30" customHeight="1">
      <c r="A213" s="59">
        <v>204</v>
      </c>
      <c r="B213" s="50" t="s">
        <v>1147</v>
      </c>
      <c r="C213" s="53" t="str">
        <f>'05 § 남동구'!C82</f>
        <v>남동구</v>
      </c>
      <c r="D213" s="50">
        <f>'05 § 남동구'!D82</f>
        <v>73</v>
      </c>
      <c r="E213" s="53" t="str">
        <f>'05 § 남동구'!E82</f>
        <v>예술로 1R</v>
      </c>
      <c r="F213" s="53" t="str">
        <f>'05 § 남동구'!F82</f>
        <v>인하로</v>
      </c>
      <c r="G213" s="53" t="str">
        <f>'05 § 남동구'!G82</f>
        <v>인주대로</v>
      </c>
      <c r="H213" s="50" t="str">
        <f>'05 § 남동구'!H82</f>
        <v>○</v>
      </c>
      <c r="I213" s="53" t="str">
        <f>'05 § 남동구'!I82</f>
        <v>겸용도로
(분리형)</v>
      </c>
      <c r="J213" s="54">
        <f>'05 § 남동구'!J82</f>
        <v>0.68</v>
      </c>
      <c r="K213" s="54">
        <f>'05 § 남동구'!K82</f>
        <v>0</v>
      </c>
      <c r="L213" s="54">
        <f>'05 § 남동구'!L82</f>
        <v>0</v>
      </c>
      <c r="M213" s="54">
        <f>'05 § 남동구'!M82</f>
        <v>0</v>
      </c>
      <c r="N213" s="54">
        <f>'05 § 남동구'!N82</f>
        <v>1.7</v>
      </c>
      <c r="O213" s="54">
        <f>'05 § 남동구'!O82</f>
        <v>3</v>
      </c>
      <c r="P213" s="54">
        <f>'05 § 남동구'!P82</f>
        <v>3.2</v>
      </c>
      <c r="Q213" s="54">
        <f>'05 § 남동구'!Q82</f>
        <v>0</v>
      </c>
      <c r="R213" s="54">
        <f>'05 § 남동구'!R82</f>
        <v>0</v>
      </c>
      <c r="S213" s="50">
        <f>'05 § 남동구'!S82</f>
        <v>4</v>
      </c>
      <c r="T213" s="50">
        <f>'05 § 남동구'!T82</f>
        <v>0</v>
      </c>
      <c r="U213" s="53" t="str">
        <f>'05 § 남동구'!U82</f>
        <v>중앙</v>
      </c>
      <c r="V213" s="53"/>
      <c r="W213" s="48">
        <f t="shared" si="43"/>
        <v>0.68</v>
      </c>
      <c r="X213" s="54">
        <f t="shared" si="45"/>
        <v>0</v>
      </c>
      <c r="Y213" s="54">
        <f t="shared" si="46"/>
        <v>0</v>
      </c>
      <c r="Z213" s="54">
        <f t="shared" si="47"/>
        <v>0</v>
      </c>
      <c r="AA213" s="49">
        <f t="shared" si="44"/>
        <v>0.68</v>
      </c>
      <c r="AB213" s="54">
        <f t="shared" si="48"/>
        <v>0.68</v>
      </c>
      <c r="AC213" s="54">
        <f t="shared" si="49"/>
        <v>0</v>
      </c>
    </row>
    <row r="214" spans="1:29" ht="30" customHeight="1">
      <c r="A214" s="59">
        <v>205</v>
      </c>
      <c r="B214" s="50" t="s">
        <v>1147</v>
      </c>
      <c r="C214" s="53" t="str">
        <f>'05 § 남동구'!C83</f>
        <v>남동구</v>
      </c>
      <c r="D214" s="50">
        <f>'05 § 남동구'!D83</f>
        <v>74</v>
      </c>
      <c r="E214" s="53" t="str">
        <f>'05 § 남동구'!E83</f>
        <v>예술로 2R</v>
      </c>
      <c r="F214" s="53" t="str">
        <f>'05 § 남동구'!F83</f>
        <v>구월로</v>
      </c>
      <c r="G214" s="53" t="str">
        <f>'05 § 남동구'!G83</f>
        <v>백범로</v>
      </c>
      <c r="H214" s="50" t="str">
        <f>'05 § 남동구'!H83</f>
        <v>○</v>
      </c>
      <c r="I214" s="53" t="str">
        <f>'05 § 남동구'!I83</f>
        <v>겸용도로
(분리형)</v>
      </c>
      <c r="J214" s="54">
        <f>'05 § 남동구'!J83</f>
        <v>1.2</v>
      </c>
      <c r="K214" s="54">
        <f>'05 § 남동구'!K83</f>
        <v>0</v>
      </c>
      <c r="L214" s="54">
        <f>'05 § 남동구'!L83</f>
        <v>0</v>
      </c>
      <c r="M214" s="54">
        <f>'05 § 남동구'!M83</f>
        <v>0</v>
      </c>
      <c r="N214" s="54">
        <f>'05 § 남동구'!N83</f>
        <v>1.5</v>
      </c>
      <c r="O214" s="54">
        <f>'05 § 남동구'!O83</f>
        <v>1.5</v>
      </c>
      <c r="P214" s="54">
        <f>'05 § 남동구'!P83</f>
        <v>1.5</v>
      </c>
      <c r="Q214" s="54">
        <f>'05 § 남동구'!Q83</f>
        <v>0</v>
      </c>
      <c r="R214" s="54">
        <f>'05 § 남동구'!R83</f>
        <v>0</v>
      </c>
      <c r="S214" s="50">
        <f>'05 § 남동구'!S83</f>
        <v>2</v>
      </c>
      <c r="T214" s="50">
        <f>'05 § 남동구'!T83</f>
        <v>0</v>
      </c>
      <c r="U214" s="53" t="str">
        <f>'05 § 남동구'!U83</f>
        <v>내측</v>
      </c>
      <c r="V214" s="53"/>
      <c r="W214" s="48">
        <f t="shared" si="43"/>
        <v>1.2</v>
      </c>
      <c r="X214" s="54">
        <f t="shared" si="45"/>
        <v>0</v>
      </c>
      <c r="Y214" s="54">
        <f t="shared" si="46"/>
        <v>0</v>
      </c>
      <c r="Z214" s="54">
        <f t="shared" si="47"/>
        <v>0</v>
      </c>
      <c r="AA214" s="49">
        <f t="shared" si="44"/>
        <v>1.2</v>
      </c>
      <c r="AB214" s="54">
        <f t="shared" si="48"/>
        <v>1.2</v>
      </c>
      <c r="AC214" s="54">
        <f t="shared" si="49"/>
        <v>0</v>
      </c>
    </row>
    <row r="215" spans="1:29" ht="30" customHeight="1">
      <c r="A215" s="59">
        <v>206</v>
      </c>
      <c r="B215" s="50" t="s">
        <v>1147</v>
      </c>
      <c r="C215" s="53" t="str">
        <f>'05 § 남동구'!C84</f>
        <v>남동구</v>
      </c>
      <c r="D215" s="50">
        <f>'05 § 남동구'!D84</f>
        <v>75</v>
      </c>
      <c r="E215" s="53" t="str">
        <f>'05 § 남동구'!E84</f>
        <v>예술로 1L</v>
      </c>
      <c r="F215" s="53" t="str">
        <f>'05 § 남동구'!F84</f>
        <v>정각로</v>
      </c>
      <c r="G215" s="53" t="str">
        <f>'05 § 남동구'!G84</f>
        <v>인주대로</v>
      </c>
      <c r="H215" s="50" t="str">
        <f>'05 § 남동구'!H84</f>
        <v>○</v>
      </c>
      <c r="I215" s="53" t="str">
        <f>'05 § 남동구'!I84</f>
        <v>전용도로</v>
      </c>
      <c r="J215" s="54">
        <f>'05 § 남동구'!J84</f>
        <v>0.56000000000000005</v>
      </c>
      <c r="K215" s="54">
        <f>'05 § 남동구'!K84</f>
        <v>1.7</v>
      </c>
      <c r="L215" s="54">
        <f>'05 § 남동구'!L84</f>
        <v>0</v>
      </c>
      <c r="M215" s="54">
        <f>'05 § 남동구'!M84</f>
        <v>0</v>
      </c>
      <c r="N215" s="54">
        <f>'05 § 남동구'!N84</f>
        <v>0</v>
      </c>
      <c r="O215" s="54">
        <f>'05 § 남동구'!O84</f>
        <v>0</v>
      </c>
      <c r="P215" s="54">
        <f>'05 § 남동구'!P84</f>
        <v>0</v>
      </c>
      <c r="Q215" s="54">
        <f>'05 § 남동구'!Q84</f>
        <v>0</v>
      </c>
      <c r="R215" s="54">
        <f>'05 § 남동구'!R84</f>
        <v>0</v>
      </c>
      <c r="S215" s="50">
        <f>'05 § 남동구'!S84</f>
        <v>0</v>
      </c>
      <c r="T215" s="50">
        <f>'05 § 남동구'!T84</f>
        <v>0</v>
      </c>
      <c r="U215" s="53">
        <f>'05 § 남동구'!U84</f>
        <v>0</v>
      </c>
      <c r="V215" s="53"/>
      <c r="W215" s="48">
        <f t="shared" si="43"/>
        <v>0.56000000000000005</v>
      </c>
      <c r="X215" s="54">
        <f t="shared" si="45"/>
        <v>0.56000000000000005</v>
      </c>
      <c r="Y215" s="54">
        <f t="shared" si="46"/>
        <v>0</v>
      </c>
      <c r="Z215" s="54">
        <f t="shared" si="47"/>
        <v>0</v>
      </c>
      <c r="AA215" s="49">
        <f t="shared" si="44"/>
        <v>0</v>
      </c>
      <c r="AB215" s="54">
        <f t="shared" si="48"/>
        <v>0</v>
      </c>
      <c r="AC215" s="54">
        <f t="shared" si="49"/>
        <v>0</v>
      </c>
    </row>
    <row r="216" spans="1:29" ht="30" customHeight="1">
      <c r="A216" s="59">
        <v>207</v>
      </c>
      <c r="B216" s="50" t="s">
        <v>1147</v>
      </c>
      <c r="C216" s="53" t="str">
        <f>'05 § 남동구'!C85</f>
        <v>남동구</v>
      </c>
      <c r="D216" s="50">
        <f>'05 § 남동구'!D85</f>
        <v>76</v>
      </c>
      <c r="E216" s="53" t="str">
        <f>'05 § 남동구'!E85</f>
        <v>논고개로1R</v>
      </c>
      <c r="F216" s="53" t="str">
        <f>'05 § 남동구'!F85</f>
        <v>아암대로</v>
      </c>
      <c r="G216" s="53" t="str">
        <f>'05 § 남동구'!G85</f>
        <v>앵고개로</v>
      </c>
      <c r="H216" s="50" t="str">
        <f>'05 § 남동구'!H85</f>
        <v>○</v>
      </c>
      <c r="I216" s="53" t="str">
        <f>'05 § 남동구'!I85</f>
        <v>겸용도로
(분리형)</v>
      </c>
      <c r="J216" s="54">
        <f>'05 § 남동구'!J85</f>
        <v>0.53</v>
      </c>
      <c r="K216" s="54">
        <f>'05 § 남동구'!K85</f>
        <v>0</v>
      </c>
      <c r="L216" s="54">
        <f>'05 § 남동구'!L85</f>
        <v>0</v>
      </c>
      <c r="M216" s="54">
        <f>'05 § 남동구'!M85</f>
        <v>0</v>
      </c>
      <c r="N216" s="54">
        <f>'05 § 남동구'!N85</f>
        <v>1.5</v>
      </c>
      <c r="O216" s="54">
        <f>'05 § 남동구'!O85</f>
        <v>2</v>
      </c>
      <c r="P216" s="54">
        <f>'05 § 남동구'!P85</f>
        <v>2</v>
      </c>
      <c r="Q216" s="54">
        <f>'05 § 남동구'!Q85</f>
        <v>0</v>
      </c>
      <c r="R216" s="54">
        <f>'05 § 남동구'!R85</f>
        <v>0</v>
      </c>
      <c r="S216" s="50">
        <f>'05 § 남동구'!S85</f>
        <v>3</v>
      </c>
      <c r="T216" s="50">
        <f>'05 § 남동구'!T85</f>
        <v>0</v>
      </c>
      <c r="U216" s="53" t="str">
        <f>'05 § 남동구'!U85</f>
        <v>중앙</v>
      </c>
      <c r="V216" s="53"/>
      <c r="W216" s="48">
        <f t="shared" si="43"/>
        <v>0.53</v>
      </c>
      <c r="X216" s="54">
        <f t="shared" si="45"/>
        <v>0</v>
      </c>
      <c r="Y216" s="54">
        <f t="shared" si="46"/>
        <v>0</v>
      </c>
      <c r="Z216" s="54">
        <f t="shared" si="47"/>
        <v>0</v>
      </c>
      <c r="AA216" s="49">
        <f t="shared" si="44"/>
        <v>0.53</v>
      </c>
      <c r="AB216" s="54">
        <f t="shared" si="48"/>
        <v>0.53</v>
      </c>
      <c r="AC216" s="54">
        <f t="shared" si="49"/>
        <v>0</v>
      </c>
    </row>
    <row r="217" spans="1:29" ht="30" customHeight="1">
      <c r="A217" s="59">
        <v>208</v>
      </c>
      <c r="B217" s="50" t="s">
        <v>1147</v>
      </c>
      <c r="C217" s="53" t="str">
        <f>'05 § 남동구'!C86</f>
        <v>남동구</v>
      </c>
      <c r="D217" s="50">
        <f>'05 § 남동구'!D86</f>
        <v>77</v>
      </c>
      <c r="E217" s="53" t="str">
        <f>'05 § 남동구'!E86</f>
        <v>논고개로2R</v>
      </c>
      <c r="F217" s="53" t="str">
        <f>'05 § 남동구'!F86</f>
        <v>앵고개로</v>
      </c>
      <c r="G217" s="53" t="str">
        <f>'05 § 남동구'!G86</f>
        <v>앵고개로847번길</v>
      </c>
      <c r="H217" s="50" t="str">
        <f>'05 § 남동구'!H86</f>
        <v>○</v>
      </c>
      <c r="I217" s="53" t="str">
        <f>'05 § 남동구'!I86</f>
        <v>전용도로</v>
      </c>
      <c r="J217" s="54">
        <f>'05 § 남동구'!J86</f>
        <v>0.35</v>
      </c>
      <c r="K217" s="54">
        <f>'05 § 남동구'!K86</f>
        <v>1.5</v>
      </c>
      <c r="L217" s="54">
        <f>'05 § 남동구'!L86</f>
        <v>0</v>
      </c>
      <c r="M217" s="54">
        <f>'05 § 남동구'!M86</f>
        <v>0</v>
      </c>
      <c r="N217" s="54">
        <f>'05 § 남동구'!N86</f>
        <v>0</v>
      </c>
      <c r="O217" s="54">
        <f>'05 § 남동구'!O86</f>
        <v>0</v>
      </c>
      <c r="P217" s="54">
        <f>'05 § 남동구'!P86</f>
        <v>0</v>
      </c>
      <c r="Q217" s="54">
        <f>'05 § 남동구'!Q86</f>
        <v>0</v>
      </c>
      <c r="R217" s="54">
        <f>'05 § 남동구'!R86</f>
        <v>0</v>
      </c>
      <c r="S217" s="50">
        <f>'05 § 남동구'!S86</f>
        <v>0</v>
      </c>
      <c r="T217" s="50">
        <f>'05 § 남동구'!T86</f>
        <v>0</v>
      </c>
      <c r="U217" s="53">
        <f>'05 § 남동구'!U86</f>
        <v>0</v>
      </c>
      <c r="V217" s="53"/>
      <c r="W217" s="48">
        <f t="shared" si="43"/>
        <v>0.35</v>
      </c>
      <c r="X217" s="54">
        <f t="shared" si="45"/>
        <v>0.35</v>
      </c>
      <c r="Y217" s="54">
        <f t="shared" si="46"/>
        <v>0</v>
      </c>
      <c r="Z217" s="54">
        <f t="shared" si="47"/>
        <v>0</v>
      </c>
      <c r="AA217" s="49">
        <f t="shared" si="44"/>
        <v>0</v>
      </c>
      <c r="AB217" s="54">
        <f t="shared" si="48"/>
        <v>0</v>
      </c>
      <c r="AC217" s="54">
        <f t="shared" si="49"/>
        <v>0</v>
      </c>
    </row>
    <row r="218" spans="1:29" ht="30" customHeight="1">
      <c r="A218" s="59">
        <v>209</v>
      </c>
      <c r="B218" s="50" t="s">
        <v>1147</v>
      </c>
      <c r="C218" s="53" t="str">
        <f>'05 § 남동구'!C87</f>
        <v>남동구</v>
      </c>
      <c r="D218" s="50">
        <f>'05 § 남동구'!D87</f>
        <v>78</v>
      </c>
      <c r="E218" s="53" t="str">
        <f>'05 § 남동구'!E87</f>
        <v>논고개로3R</v>
      </c>
      <c r="F218" s="53" t="str">
        <f>'05 § 남동구'!F87</f>
        <v>앵고개로847번길</v>
      </c>
      <c r="G218" s="53" t="str">
        <f>'05 § 남동구'!G87</f>
        <v>오봉로</v>
      </c>
      <c r="H218" s="50" t="str">
        <f>'05 § 남동구'!H87</f>
        <v>○</v>
      </c>
      <c r="I218" s="53" t="str">
        <f>'05 § 남동구'!I87</f>
        <v>겸용도로
(분리형)</v>
      </c>
      <c r="J218" s="54">
        <f>'05 § 남동구'!J87</f>
        <v>2</v>
      </c>
      <c r="K218" s="54">
        <f>'05 § 남동구'!K87</f>
        <v>0</v>
      </c>
      <c r="L218" s="54">
        <f>'05 § 남동구'!L87</f>
        <v>0</v>
      </c>
      <c r="M218" s="54">
        <f>'05 § 남동구'!M87</f>
        <v>0</v>
      </c>
      <c r="N218" s="54">
        <f>'05 § 남동구'!N87</f>
        <v>1.5</v>
      </c>
      <c r="O218" s="54">
        <f>'05 § 남동구'!O87</f>
        <v>2</v>
      </c>
      <c r="P218" s="54">
        <f>'05 § 남동구'!P87</f>
        <v>2</v>
      </c>
      <c r="Q218" s="54">
        <f>'05 § 남동구'!Q87</f>
        <v>0</v>
      </c>
      <c r="R218" s="54">
        <f>'05 § 남동구'!R87</f>
        <v>0</v>
      </c>
      <c r="S218" s="50">
        <f>'05 § 남동구'!S87</f>
        <v>3</v>
      </c>
      <c r="T218" s="50">
        <f>'05 § 남동구'!T87</f>
        <v>0</v>
      </c>
      <c r="U218" s="53" t="str">
        <f>'05 § 남동구'!U87</f>
        <v>내측</v>
      </c>
      <c r="V218" s="53"/>
      <c r="W218" s="48">
        <f t="shared" si="43"/>
        <v>2</v>
      </c>
      <c r="X218" s="54">
        <f t="shared" si="45"/>
        <v>0</v>
      </c>
      <c r="Y218" s="54">
        <f t="shared" si="46"/>
        <v>0</v>
      </c>
      <c r="Z218" s="54">
        <f t="shared" si="47"/>
        <v>0</v>
      </c>
      <c r="AA218" s="49">
        <f t="shared" si="44"/>
        <v>2</v>
      </c>
      <c r="AB218" s="54">
        <f t="shared" si="48"/>
        <v>2</v>
      </c>
      <c r="AC218" s="54">
        <f t="shared" si="49"/>
        <v>0</v>
      </c>
    </row>
    <row r="219" spans="1:29" ht="30" customHeight="1">
      <c r="A219" s="59">
        <v>210</v>
      </c>
      <c r="B219" s="50" t="s">
        <v>1147</v>
      </c>
      <c r="C219" s="53" t="str">
        <f>'05 § 남동구'!C88</f>
        <v>남동구</v>
      </c>
      <c r="D219" s="50">
        <f>'05 § 남동구'!D88</f>
        <v>79</v>
      </c>
      <c r="E219" s="53" t="str">
        <f>'05 § 남동구'!E88</f>
        <v>논고개로4R</v>
      </c>
      <c r="F219" s="53" t="str">
        <f>'05 § 남동구'!F88</f>
        <v>오봉로</v>
      </c>
      <c r="G219" s="53" t="str">
        <f>'05 § 남동구'!G88</f>
        <v>비류대로</v>
      </c>
      <c r="H219" s="50" t="str">
        <f>'05 § 남동구'!H88</f>
        <v>○</v>
      </c>
      <c r="I219" s="53" t="str">
        <f>'05 § 남동구'!I88</f>
        <v>겸용도로
(분리형)</v>
      </c>
      <c r="J219" s="54">
        <f>'05 § 남동구'!J88</f>
        <v>0.6</v>
      </c>
      <c r="K219" s="54">
        <f>'05 § 남동구'!K88</f>
        <v>0</v>
      </c>
      <c r="L219" s="54">
        <f>'05 § 남동구'!L88</f>
        <v>0</v>
      </c>
      <c r="M219" s="54">
        <f>'05 § 남동구'!M88</f>
        <v>0</v>
      </c>
      <c r="N219" s="54">
        <f>'05 § 남동구'!N88</f>
        <v>2</v>
      </c>
      <c r="O219" s="54">
        <f>'05 § 남동구'!O88</f>
        <v>2</v>
      </c>
      <c r="P219" s="54">
        <f>'05 § 남동구'!P88</f>
        <v>2.5</v>
      </c>
      <c r="Q219" s="54">
        <f>'05 § 남동구'!Q88</f>
        <v>0</v>
      </c>
      <c r="R219" s="54">
        <f>'05 § 남동구'!R88</f>
        <v>0</v>
      </c>
      <c r="S219" s="50">
        <f>'05 § 남동구'!S88</f>
        <v>3</v>
      </c>
      <c r="T219" s="50">
        <f>'05 § 남동구'!T88</f>
        <v>0</v>
      </c>
      <c r="U219" s="53" t="str">
        <f>'05 § 남동구'!U88</f>
        <v>내측</v>
      </c>
      <c r="V219" s="53"/>
      <c r="W219" s="48">
        <f t="shared" si="43"/>
        <v>0.6</v>
      </c>
      <c r="X219" s="54">
        <f t="shared" si="45"/>
        <v>0</v>
      </c>
      <c r="Y219" s="54">
        <f t="shared" si="46"/>
        <v>0</v>
      </c>
      <c r="Z219" s="54">
        <f t="shared" si="47"/>
        <v>0</v>
      </c>
      <c r="AA219" s="49">
        <f t="shared" si="44"/>
        <v>0.6</v>
      </c>
      <c r="AB219" s="54">
        <f t="shared" si="48"/>
        <v>0.6</v>
      </c>
      <c r="AC219" s="54">
        <f t="shared" si="49"/>
        <v>0</v>
      </c>
    </row>
    <row r="220" spans="1:29" ht="30" customHeight="1">
      <c r="A220" s="59">
        <v>211</v>
      </c>
      <c r="B220" s="50" t="s">
        <v>1147</v>
      </c>
      <c r="C220" s="53" t="str">
        <f>'05 § 남동구'!C89</f>
        <v>남동구</v>
      </c>
      <c r="D220" s="50">
        <f>'05 § 남동구'!D89</f>
        <v>80</v>
      </c>
      <c r="E220" s="53" t="str">
        <f>'05 § 남동구'!E89</f>
        <v>논고개로1L</v>
      </c>
      <c r="F220" s="53" t="str">
        <f>'05 § 남동구'!F89</f>
        <v>도림로 49번길</v>
      </c>
      <c r="G220" s="53" t="str">
        <f>'05 § 남동구'!G89</f>
        <v>앵고개로847번길</v>
      </c>
      <c r="H220" s="50" t="str">
        <f>'05 § 남동구'!H89</f>
        <v>○</v>
      </c>
      <c r="I220" s="53" t="str">
        <f>'05 § 남동구'!I89</f>
        <v>겸용도로
(분리형)</v>
      </c>
      <c r="J220" s="54">
        <f>'05 § 남동구'!J89</f>
        <v>3.2</v>
      </c>
      <c r="K220" s="54">
        <f>'05 § 남동구'!K89</f>
        <v>0</v>
      </c>
      <c r="L220" s="54">
        <f>'05 § 남동구'!L89</f>
        <v>0</v>
      </c>
      <c r="M220" s="54">
        <f>'05 § 남동구'!M89</f>
        <v>0</v>
      </c>
      <c r="N220" s="54">
        <f>'05 § 남동구'!N89</f>
        <v>1.5</v>
      </c>
      <c r="O220" s="54">
        <f>'05 § 남동구'!O89</f>
        <v>2</v>
      </c>
      <c r="P220" s="54">
        <f>'05 § 남동구'!P89</f>
        <v>2</v>
      </c>
      <c r="Q220" s="54">
        <f>'05 § 남동구'!Q89</f>
        <v>0</v>
      </c>
      <c r="R220" s="54">
        <f>'05 § 남동구'!R89</f>
        <v>0</v>
      </c>
      <c r="S220" s="50">
        <f>'05 § 남동구'!S89</f>
        <v>2</v>
      </c>
      <c r="T220" s="50">
        <f>'05 § 남동구'!T89</f>
        <v>0</v>
      </c>
      <c r="U220" s="53" t="str">
        <f>'05 § 남동구'!U89</f>
        <v>내측</v>
      </c>
      <c r="V220" s="53"/>
      <c r="W220" s="48">
        <f t="shared" si="43"/>
        <v>3.2</v>
      </c>
      <c r="X220" s="54">
        <f t="shared" si="45"/>
        <v>0</v>
      </c>
      <c r="Y220" s="54">
        <f t="shared" si="46"/>
        <v>0</v>
      </c>
      <c r="Z220" s="54">
        <f t="shared" si="47"/>
        <v>0</v>
      </c>
      <c r="AA220" s="49">
        <f t="shared" si="44"/>
        <v>3.2</v>
      </c>
      <c r="AB220" s="54">
        <f t="shared" si="48"/>
        <v>3.2</v>
      </c>
      <c r="AC220" s="54">
        <f t="shared" si="49"/>
        <v>0</v>
      </c>
    </row>
    <row r="221" spans="1:29" ht="30" customHeight="1">
      <c r="A221" s="59">
        <v>212</v>
      </c>
      <c r="B221" s="50" t="s">
        <v>1147</v>
      </c>
      <c r="C221" s="53" t="str">
        <f>'05 § 남동구'!C90</f>
        <v>남동구</v>
      </c>
      <c r="D221" s="50">
        <f>'05 § 남동구'!D90</f>
        <v>81</v>
      </c>
      <c r="E221" s="53" t="str">
        <f>'05 § 남동구'!E90</f>
        <v>논고개로2L</v>
      </c>
      <c r="F221" s="53" t="str">
        <f>'05 § 남동구'!F90</f>
        <v>앵고개로847번길</v>
      </c>
      <c r="G221" s="53" t="str">
        <f>'05 § 남동구'!G90</f>
        <v>앵고개로</v>
      </c>
      <c r="H221" s="50" t="str">
        <f>'05 § 남동구'!H90</f>
        <v>○</v>
      </c>
      <c r="I221" s="53" t="str">
        <f>'05 § 남동구'!I90</f>
        <v>전용도로</v>
      </c>
      <c r="J221" s="54">
        <f>'05 § 남동구'!J90</f>
        <v>0.35</v>
      </c>
      <c r="K221" s="54">
        <f>'05 § 남동구'!K90</f>
        <v>1.5</v>
      </c>
      <c r="L221" s="54">
        <f>'05 § 남동구'!L90</f>
        <v>0</v>
      </c>
      <c r="M221" s="54">
        <f>'05 § 남동구'!M90</f>
        <v>0</v>
      </c>
      <c r="N221" s="54">
        <f>'05 § 남동구'!N90</f>
        <v>0</v>
      </c>
      <c r="O221" s="54">
        <f>'05 § 남동구'!O90</f>
        <v>0</v>
      </c>
      <c r="P221" s="54">
        <f>'05 § 남동구'!P90</f>
        <v>0</v>
      </c>
      <c r="Q221" s="54">
        <f>'05 § 남동구'!Q90</f>
        <v>0</v>
      </c>
      <c r="R221" s="54">
        <f>'05 § 남동구'!R90</f>
        <v>0</v>
      </c>
      <c r="S221" s="50">
        <f>'05 § 남동구'!S90</f>
        <v>0</v>
      </c>
      <c r="T221" s="50">
        <f>'05 § 남동구'!T90</f>
        <v>0</v>
      </c>
      <c r="U221" s="53">
        <f>'05 § 남동구'!U90</f>
        <v>0</v>
      </c>
      <c r="V221" s="53"/>
      <c r="W221" s="48">
        <f t="shared" si="43"/>
        <v>0.35</v>
      </c>
      <c r="X221" s="54">
        <f t="shared" si="45"/>
        <v>0.35</v>
      </c>
      <c r="Y221" s="54">
        <f t="shared" si="46"/>
        <v>0</v>
      </c>
      <c r="Z221" s="54">
        <f t="shared" si="47"/>
        <v>0</v>
      </c>
      <c r="AA221" s="49">
        <f t="shared" si="44"/>
        <v>0</v>
      </c>
      <c r="AB221" s="54">
        <f t="shared" si="48"/>
        <v>0</v>
      </c>
      <c r="AC221" s="54">
        <f t="shared" si="49"/>
        <v>0</v>
      </c>
    </row>
    <row r="222" spans="1:29" ht="30" customHeight="1">
      <c r="A222" s="59">
        <v>213</v>
      </c>
      <c r="B222" s="50" t="s">
        <v>1147</v>
      </c>
      <c r="C222" s="53" t="str">
        <f>'05 § 남동구'!C91</f>
        <v>남동구</v>
      </c>
      <c r="D222" s="50">
        <f>'05 § 남동구'!D91</f>
        <v>82</v>
      </c>
      <c r="E222" s="53" t="str">
        <f>'05 § 남동구'!E91</f>
        <v>논고개로3L</v>
      </c>
      <c r="F222" s="53" t="str">
        <f>'05 § 남동구'!F91</f>
        <v>앵고개로</v>
      </c>
      <c r="G222" s="53" t="str">
        <f>'05 § 남동구'!G91</f>
        <v>아암대로</v>
      </c>
      <c r="H222" s="50" t="str">
        <f>'05 § 남동구'!H91</f>
        <v>○</v>
      </c>
      <c r="I222" s="53" t="str">
        <f>'05 § 남동구'!I91</f>
        <v>겸용도로
(분리형)</v>
      </c>
      <c r="J222" s="54">
        <f>'05 § 남동구'!J91</f>
        <v>0.53</v>
      </c>
      <c r="K222" s="54">
        <f>'05 § 남동구'!K91</f>
        <v>0</v>
      </c>
      <c r="L222" s="54">
        <f>'05 § 남동구'!L91</f>
        <v>0</v>
      </c>
      <c r="M222" s="54">
        <f>'05 § 남동구'!M91</f>
        <v>0</v>
      </c>
      <c r="N222" s="54">
        <f>'05 § 남동구'!N91</f>
        <v>1.5</v>
      </c>
      <c r="O222" s="54">
        <f>'05 § 남동구'!O91</f>
        <v>2</v>
      </c>
      <c r="P222" s="54">
        <f>'05 § 남동구'!P91</f>
        <v>2</v>
      </c>
      <c r="Q222" s="54">
        <f>'05 § 남동구'!Q91</f>
        <v>0</v>
      </c>
      <c r="R222" s="54">
        <f>'05 § 남동구'!R91</f>
        <v>0</v>
      </c>
      <c r="S222" s="50">
        <f>'05 § 남동구'!S91</f>
        <v>2</v>
      </c>
      <c r="T222" s="50">
        <f>'05 § 남동구'!T91</f>
        <v>0</v>
      </c>
      <c r="U222" s="53" t="str">
        <f>'05 § 남동구'!U91</f>
        <v>내측</v>
      </c>
      <c r="V222" s="53"/>
      <c r="W222" s="48">
        <f t="shared" si="43"/>
        <v>0.53</v>
      </c>
      <c r="X222" s="54">
        <f t="shared" si="45"/>
        <v>0</v>
      </c>
      <c r="Y222" s="54">
        <f t="shared" si="46"/>
        <v>0</v>
      </c>
      <c r="Z222" s="54">
        <f t="shared" si="47"/>
        <v>0</v>
      </c>
      <c r="AA222" s="49">
        <f t="shared" si="44"/>
        <v>0.53</v>
      </c>
      <c r="AB222" s="54">
        <f t="shared" si="48"/>
        <v>0.53</v>
      </c>
      <c r="AC222" s="54">
        <f t="shared" si="49"/>
        <v>0</v>
      </c>
    </row>
    <row r="223" spans="1:29" ht="30" customHeight="1">
      <c r="A223" s="59">
        <v>214</v>
      </c>
      <c r="B223" s="50" t="s">
        <v>1147</v>
      </c>
      <c r="C223" s="53" t="str">
        <f>'05 § 남동구'!C92</f>
        <v>남동구</v>
      </c>
      <c r="D223" s="50">
        <f>'05 § 남동구'!D92</f>
        <v>83</v>
      </c>
      <c r="E223" s="53" t="str">
        <f>'05 § 남동구'!E92</f>
        <v>구월남로1R</v>
      </c>
      <c r="F223" s="53" t="str">
        <f>'05 § 남동구'!F92</f>
        <v>호구포로</v>
      </c>
      <c r="G223" s="53" t="str">
        <f>'05 § 남동구'!G92</f>
        <v>남동대로</v>
      </c>
      <c r="H223" s="50" t="str">
        <f>'05 § 남동구'!H92</f>
        <v>○</v>
      </c>
      <c r="I223" s="53" t="str">
        <f>'05 § 남동구'!I92</f>
        <v>겸용도로
(분리형)</v>
      </c>
      <c r="J223" s="54">
        <f>'05 § 남동구'!J92</f>
        <v>0.94</v>
      </c>
      <c r="K223" s="54">
        <f>'05 § 남동구'!K92</f>
        <v>0</v>
      </c>
      <c r="L223" s="54">
        <f>'05 § 남동구'!L92</f>
        <v>0</v>
      </c>
      <c r="M223" s="54">
        <f>'05 § 남동구'!M92</f>
        <v>0</v>
      </c>
      <c r="N223" s="54">
        <f>'05 § 남동구'!N92</f>
        <v>1.5</v>
      </c>
      <c r="O223" s="54">
        <f>'05 § 남동구'!O92</f>
        <v>6</v>
      </c>
      <c r="P223" s="54">
        <f>'05 § 남동구'!P92</f>
        <v>6</v>
      </c>
      <c r="Q223" s="54">
        <f>'05 § 남동구'!Q92</f>
        <v>0</v>
      </c>
      <c r="R223" s="54">
        <f>'05 § 남동구'!R92</f>
        <v>0</v>
      </c>
      <c r="S223" s="50">
        <f>'05 § 남동구'!S92</f>
        <v>3</v>
      </c>
      <c r="T223" s="50">
        <f>'05 § 남동구'!T92</f>
        <v>0</v>
      </c>
      <c r="U223" s="53" t="str">
        <f>'05 § 남동구'!U92</f>
        <v>내측</v>
      </c>
      <c r="V223" s="53"/>
      <c r="W223" s="48">
        <f t="shared" si="43"/>
        <v>0.94</v>
      </c>
      <c r="X223" s="54">
        <f t="shared" si="45"/>
        <v>0</v>
      </c>
      <c r="Y223" s="54">
        <f t="shared" si="46"/>
        <v>0</v>
      </c>
      <c r="Z223" s="54">
        <f t="shared" si="47"/>
        <v>0</v>
      </c>
      <c r="AA223" s="49">
        <f t="shared" si="44"/>
        <v>0.94</v>
      </c>
      <c r="AB223" s="54">
        <f t="shared" si="48"/>
        <v>0.94</v>
      </c>
      <c r="AC223" s="54">
        <f t="shared" si="49"/>
        <v>0</v>
      </c>
    </row>
    <row r="224" spans="1:29" ht="30" customHeight="1">
      <c r="A224" s="59">
        <v>215</v>
      </c>
      <c r="B224" s="50" t="s">
        <v>1147</v>
      </c>
      <c r="C224" s="53" t="str">
        <f>'05 § 남동구'!C93</f>
        <v>남동구</v>
      </c>
      <c r="D224" s="50">
        <f>'05 § 남동구'!D93</f>
        <v>84</v>
      </c>
      <c r="E224" s="53" t="str">
        <f>'05 § 남동구'!E93</f>
        <v>소래로1R</v>
      </c>
      <c r="F224" s="53" t="str">
        <f>'05 § 남동구'!F93</f>
        <v>논현동 73번지</v>
      </c>
      <c r="G224" s="53" t="str">
        <f>'05 § 남동구'!G93</f>
        <v>남촌도림동54번지</v>
      </c>
      <c r="H224" s="50" t="str">
        <f>'05 § 남동구'!H93</f>
        <v>○</v>
      </c>
      <c r="I224" s="53" t="str">
        <f>'05 § 남동구'!I93</f>
        <v>겸용도로
(비분리형)</v>
      </c>
      <c r="J224" s="54">
        <f>'05 § 남동구'!J93</f>
        <v>2.82</v>
      </c>
      <c r="K224" s="54">
        <f>'05 § 남동구'!K93</f>
        <v>0</v>
      </c>
      <c r="L224" s="54">
        <f>'05 § 남동구'!L93</f>
        <v>0</v>
      </c>
      <c r="M224" s="54">
        <f>'05 § 남동구'!M93</f>
        <v>0</v>
      </c>
      <c r="N224" s="54">
        <f>'05 § 남동구'!N93</f>
        <v>0</v>
      </c>
      <c r="O224" s="54">
        <f>'05 § 남동구'!O93</f>
        <v>0</v>
      </c>
      <c r="P224" s="54">
        <f>'05 § 남동구'!P93</f>
        <v>0</v>
      </c>
      <c r="Q224" s="54">
        <f>'05 § 남동구'!Q93</f>
        <v>7</v>
      </c>
      <c r="R224" s="54">
        <f>'05 § 남동구'!R93</f>
        <v>5.5</v>
      </c>
      <c r="S224" s="50">
        <f>'05 § 남동구'!S93</f>
        <v>2</v>
      </c>
      <c r="T224" s="50">
        <f>'05 § 남동구'!T93</f>
        <v>0</v>
      </c>
      <c r="U224" s="53" t="str">
        <f>'05 § 남동구'!U93</f>
        <v>내측</v>
      </c>
      <c r="V224" s="53"/>
      <c r="W224" s="48">
        <f t="shared" si="43"/>
        <v>2.82</v>
      </c>
      <c r="X224" s="54">
        <f t="shared" si="45"/>
        <v>0</v>
      </c>
      <c r="Y224" s="54">
        <f t="shared" si="46"/>
        <v>0</v>
      </c>
      <c r="Z224" s="54">
        <f t="shared" si="47"/>
        <v>0</v>
      </c>
      <c r="AA224" s="49">
        <f t="shared" si="44"/>
        <v>2.82</v>
      </c>
      <c r="AB224" s="54">
        <f t="shared" si="48"/>
        <v>0</v>
      </c>
      <c r="AC224" s="54">
        <f t="shared" si="49"/>
        <v>2.82</v>
      </c>
    </row>
    <row r="225" spans="1:29" ht="30" customHeight="1">
      <c r="A225" s="59">
        <v>216</v>
      </c>
      <c r="B225" s="50" t="s">
        <v>1147</v>
      </c>
      <c r="C225" s="53" t="str">
        <f>'05 § 남동구'!C94</f>
        <v>남동구</v>
      </c>
      <c r="D225" s="50">
        <f>'05 § 남동구'!D94</f>
        <v>85</v>
      </c>
      <c r="E225" s="53" t="str">
        <f>'05 § 남동구'!E94</f>
        <v>소래로2R</v>
      </c>
      <c r="F225" s="53" t="str">
        <f>'05 § 남동구'!F94</f>
        <v>남촌도림동54번지</v>
      </c>
      <c r="G225" s="53" t="str">
        <f>'05 § 남동구'!G94</f>
        <v>인주대로</v>
      </c>
      <c r="H225" s="50" t="str">
        <f>'05 § 남동구'!H94</f>
        <v>○</v>
      </c>
      <c r="I225" s="53" t="str">
        <f>'05 § 남동구'!I94</f>
        <v>겸용도로
(분리형)</v>
      </c>
      <c r="J225" s="54">
        <f>'05 § 남동구'!J94</f>
        <v>0.99</v>
      </c>
      <c r="K225" s="54">
        <f>'05 § 남동구'!K94</f>
        <v>0</v>
      </c>
      <c r="L225" s="54">
        <f>'05 § 남동구'!L94</f>
        <v>0</v>
      </c>
      <c r="M225" s="54">
        <f>'05 § 남동구'!M94</f>
        <v>0</v>
      </c>
      <c r="N225" s="54">
        <f>'05 § 남동구'!N94</f>
        <v>2.5</v>
      </c>
      <c r="O225" s="54">
        <f>'05 § 남동구'!O94</f>
        <v>1.5</v>
      </c>
      <c r="P225" s="54">
        <f>'05 § 남동구'!P94</f>
        <v>2.5</v>
      </c>
      <c r="Q225" s="54">
        <f>'05 § 남동구'!Q94</f>
        <v>0</v>
      </c>
      <c r="R225" s="54">
        <f>'05 § 남동구'!R94</f>
        <v>0</v>
      </c>
      <c r="S225" s="50">
        <f>'05 § 남동구'!S94</f>
        <v>1</v>
      </c>
      <c r="T225" s="50">
        <f>'05 § 남동구'!T94</f>
        <v>0</v>
      </c>
      <c r="U225" s="53" t="str">
        <f>'05 § 남동구'!U94</f>
        <v>내측</v>
      </c>
      <c r="V225" s="53"/>
      <c r="W225" s="48">
        <f t="shared" si="43"/>
        <v>0.99</v>
      </c>
      <c r="X225" s="54">
        <f t="shared" si="45"/>
        <v>0</v>
      </c>
      <c r="Y225" s="54">
        <f t="shared" si="46"/>
        <v>0</v>
      </c>
      <c r="Z225" s="54">
        <f t="shared" si="47"/>
        <v>0</v>
      </c>
      <c r="AA225" s="49">
        <f t="shared" si="44"/>
        <v>0.99</v>
      </c>
      <c r="AB225" s="54">
        <f t="shared" si="48"/>
        <v>0.99</v>
      </c>
      <c r="AC225" s="54">
        <f t="shared" si="49"/>
        <v>0</v>
      </c>
    </row>
    <row r="226" spans="1:29" ht="30" customHeight="1">
      <c r="A226" s="59">
        <v>217</v>
      </c>
      <c r="B226" s="50" t="s">
        <v>1147</v>
      </c>
      <c r="C226" s="53" t="str">
        <f>'05 § 남동구'!C95</f>
        <v>남동구</v>
      </c>
      <c r="D226" s="50">
        <f>'05 § 남동구'!D95</f>
        <v>86</v>
      </c>
      <c r="E226" s="53" t="str">
        <f>'05 § 남동구'!E95</f>
        <v>소래로3R</v>
      </c>
      <c r="F226" s="53" t="str">
        <f>'05 § 남동구'!F95</f>
        <v>남촌도림동54번지</v>
      </c>
      <c r="G226" s="53" t="str">
        <f>'05 § 남동구'!G95</f>
        <v>인주대로</v>
      </c>
      <c r="H226" s="50" t="str">
        <f>'05 § 남동구'!H95</f>
        <v>○</v>
      </c>
      <c r="I226" s="53" t="str">
        <f>'05 § 남동구'!I95</f>
        <v>겸용도로
(분리형)</v>
      </c>
      <c r="J226" s="54">
        <f>'05 § 남동구'!J95</f>
        <v>1.85</v>
      </c>
      <c r="K226" s="54">
        <f>'05 § 남동구'!K95</f>
        <v>0</v>
      </c>
      <c r="L226" s="54">
        <f>'05 § 남동구'!L95</f>
        <v>0</v>
      </c>
      <c r="M226" s="54">
        <f>'05 § 남동구'!M95</f>
        <v>0</v>
      </c>
      <c r="N226" s="54">
        <f>'05 § 남동구'!N95</f>
        <v>1.5</v>
      </c>
      <c r="O226" s="54">
        <f>'05 § 남동구'!O95</f>
        <v>2</v>
      </c>
      <c r="P226" s="54">
        <f>'05 § 남동구'!P95</f>
        <v>2</v>
      </c>
      <c r="Q226" s="54">
        <f>'05 § 남동구'!Q95</f>
        <v>0</v>
      </c>
      <c r="R226" s="54">
        <f>'05 § 남동구'!R95</f>
        <v>0</v>
      </c>
      <c r="S226" s="50">
        <f>'05 § 남동구'!S95</f>
        <v>2</v>
      </c>
      <c r="T226" s="50">
        <f>'05 § 남동구'!T95</f>
        <v>0</v>
      </c>
      <c r="U226" s="53" t="str">
        <f>'05 § 남동구'!U95</f>
        <v>중앙</v>
      </c>
      <c r="V226" s="53"/>
      <c r="W226" s="48">
        <f t="shared" si="43"/>
        <v>1.85</v>
      </c>
      <c r="X226" s="54">
        <f t="shared" si="45"/>
        <v>0</v>
      </c>
      <c r="Y226" s="54">
        <f t="shared" si="46"/>
        <v>0</v>
      </c>
      <c r="Z226" s="54">
        <f t="shared" si="47"/>
        <v>0</v>
      </c>
      <c r="AA226" s="49">
        <f t="shared" si="44"/>
        <v>1.85</v>
      </c>
      <c r="AB226" s="54">
        <f t="shared" si="48"/>
        <v>1.85</v>
      </c>
      <c r="AC226" s="54">
        <f t="shared" si="49"/>
        <v>0</v>
      </c>
    </row>
    <row r="227" spans="1:29" ht="30" customHeight="1">
      <c r="A227" s="59">
        <v>218</v>
      </c>
      <c r="B227" s="50" t="s">
        <v>1147</v>
      </c>
      <c r="C227" s="53" t="str">
        <f>'05 § 남동구'!C96</f>
        <v>남동구</v>
      </c>
      <c r="D227" s="50">
        <f>'05 § 남동구'!D96</f>
        <v>87</v>
      </c>
      <c r="E227" s="53" t="str">
        <f>'05 § 남동구'!E96</f>
        <v>소래로1L</v>
      </c>
      <c r="F227" s="53" t="str">
        <f>'05 § 남동구'!F96</f>
        <v>인주대로820번길</v>
      </c>
      <c r="G227" s="53" t="str">
        <f>'05 § 남동구'!G96</f>
        <v>아암대로</v>
      </c>
      <c r="H227" s="50" t="str">
        <f>'05 § 남동구'!H96</f>
        <v>○</v>
      </c>
      <c r="I227" s="53" t="str">
        <f>'05 § 남동구'!I96</f>
        <v>겸용도로
(분리형)</v>
      </c>
      <c r="J227" s="54">
        <f>'05 § 남동구'!J96</f>
        <v>4.9800000000000004</v>
      </c>
      <c r="K227" s="54">
        <f>'05 § 남동구'!K96</f>
        <v>0</v>
      </c>
      <c r="L227" s="54">
        <f>'05 § 남동구'!L96</f>
        <v>0</v>
      </c>
      <c r="M227" s="54">
        <f>'05 § 남동구'!M96</f>
        <v>0</v>
      </c>
      <c r="N227" s="54">
        <f>'05 § 남동구'!N96</f>
        <v>2.5</v>
      </c>
      <c r="O227" s="54">
        <f>'05 § 남동구'!O96</f>
        <v>1.5</v>
      </c>
      <c r="P227" s="54">
        <f>'05 § 남동구'!P96</f>
        <v>2.5</v>
      </c>
      <c r="Q227" s="54">
        <f>'05 § 남동구'!Q96</f>
        <v>0</v>
      </c>
      <c r="R227" s="54">
        <f>'05 § 남동구'!R96</f>
        <v>0</v>
      </c>
      <c r="S227" s="50">
        <f>'05 § 남동구'!S96</f>
        <v>1</v>
      </c>
      <c r="T227" s="50">
        <f>'05 § 남동구'!T96</f>
        <v>0</v>
      </c>
      <c r="U227" s="53" t="str">
        <f>'05 § 남동구'!U96</f>
        <v>내측</v>
      </c>
      <c r="V227" s="53"/>
      <c r="W227" s="48">
        <f t="shared" si="43"/>
        <v>4.9800000000000004</v>
      </c>
      <c r="X227" s="54">
        <f t="shared" si="45"/>
        <v>0</v>
      </c>
      <c r="Y227" s="54">
        <f t="shared" si="46"/>
        <v>0</v>
      </c>
      <c r="Z227" s="54">
        <f t="shared" si="47"/>
        <v>0</v>
      </c>
      <c r="AA227" s="49">
        <f t="shared" si="44"/>
        <v>4.9800000000000004</v>
      </c>
      <c r="AB227" s="54">
        <f t="shared" si="48"/>
        <v>4.9800000000000004</v>
      </c>
      <c r="AC227" s="54">
        <f t="shared" si="49"/>
        <v>0</v>
      </c>
    </row>
    <row r="228" spans="1:29" ht="30" customHeight="1">
      <c r="A228" s="59">
        <v>219</v>
      </c>
      <c r="B228" s="50" t="s">
        <v>1147</v>
      </c>
      <c r="C228" s="53" t="str">
        <f>'05 § 남동구'!C97</f>
        <v>남동구</v>
      </c>
      <c r="D228" s="50">
        <f>'05 § 남동구'!D97</f>
        <v>88</v>
      </c>
      <c r="E228" s="53" t="str">
        <f>'05 § 남동구'!E97</f>
        <v>호구포로1R</v>
      </c>
      <c r="F228" s="53" t="str">
        <f>'05 § 남동구'!F97</f>
        <v>청능대로</v>
      </c>
      <c r="G228" s="53" t="str">
        <f>'05 § 남동구'!G97</f>
        <v>비류대로</v>
      </c>
      <c r="H228" s="50" t="str">
        <f>'05 § 남동구'!H97</f>
        <v>○</v>
      </c>
      <c r="I228" s="53" t="str">
        <f>'05 § 남동구'!I97</f>
        <v>겸용도로
(분리형)</v>
      </c>
      <c r="J228" s="54">
        <f>'05 § 남동구'!J97</f>
        <v>2.7</v>
      </c>
      <c r="K228" s="54">
        <f>'05 § 남동구'!K97</f>
        <v>0</v>
      </c>
      <c r="L228" s="54">
        <f>'05 § 남동구'!L97</f>
        <v>0</v>
      </c>
      <c r="M228" s="54">
        <f>'05 § 남동구'!M97</f>
        <v>0</v>
      </c>
      <c r="N228" s="54">
        <f>'05 § 남동구'!N97</f>
        <v>1.7</v>
      </c>
      <c r="O228" s="54">
        <f>'05 § 남동구'!O97</f>
        <v>2</v>
      </c>
      <c r="P228" s="54">
        <f>'05 § 남동구'!P97</f>
        <v>2.2000000000000002</v>
      </c>
      <c r="Q228" s="54">
        <f>'05 § 남동구'!Q97</f>
        <v>0</v>
      </c>
      <c r="R228" s="54">
        <f>'05 § 남동구'!R97</f>
        <v>0</v>
      </c>
      <c r="S228" s="50">
        <f>'05 § 남동구'!S97</f>
        <v>1</v>
      </c>
      <c r="T228" s="50">
        <f>'05 § 남동구'!T97</f>
        <v>0</v>
      </c>
      <c r="U228" s="53" t="str">
        <f>'05 § 남동구'!U97</f>
        <v>내측</v>
      </c>
      <c r="V228" s="53"/>
      <c r="W228" s="48">
        <f t="shared" si="43"/>
        <v>2.7</v>
      </c>
      <c r="X228" s="54">
        <f t="shared" si="45"/>
        <v>0</v>
      </c>
      <c r="Y228" s="54">
        <f t="shared" si="46"/>
        <v>0</v>
      </c>
      <c r="Z228" s="54">
        <f t="shared" si="47"/>
        <v>0</v>
      </c>
      <c r="AA228" s="49">
        <f t="shared" si="44"/>
        <v>2.7</v>
      </c>
      <c r="AB228" s="54">
        <f t="shared" si="48"/>
        <v>2.7</v>
      </c>
      <c r="AC228" s="54">
        <f t="shared" si="49"/>
        <v>0</v>
      </c>
    </row>
    <row r="229" spans="1:29" ht="30" customHeight="1">
      <c r="A229" s="59">
        <v>220</v>
      </c>
      <c r="B229" s="50" t="s">
        <v>1147</v>
      </c>
      <c r="C229" s="53" t="str">
        <f>'05 § 남동구'!C98</f>
        <v>남동구</v>
      </c>
      <c r="D229" s="50">
        <f>'05 § 남동구'!D98</f>
        <v>89</v>
      </c>
      <c r="E229" s="53" t="str">
        <f>'05 § 남동구'!E98</f>
        <v>호구포로2R</v>
      </c>
      <c r="F229" s="53" t="str">
        <f>'05 § 남동구'!F98</f>
        <v>비류대로</v>
      </c>
      <c r="G229" s="53" t="str">
        <f>'05 § 남동구'!G98</f>
        <v>성마달로</v>
      </c>
      <c r="H229" s="50" t="str">
        <f>'05 § 남동구'!H98</f>
        <v>○</v>
      </c>
      <c r="I229" s="53" t="str">
        <f>'05 § 남동구'!I98</f>
        <v>겸용도로
(분리형)</v>
      </c>
      <c r="J229" s="54">
        <f>'05 § 남동구'!J98</f>
        <v>2.4</v>
      </c>
      <c r="K229" s="54">
        <f>'05 § 남동구'!K98</f>
        <v>0</v>
      </c>
      <c r="L229" s="54">
        <f>'05 § 남동구'!L98</f>
        <v>0</v>
      </c>
      <c r="M229" s="54">
        <f>'05 § 남동구'!M98</f>
        <v>0</v>
      </c>
      <c r="N229" s="54">
        <f>'05 § 남동구'!N98</f>
        <v>1.5</v>
      </c>
      <c r="O229" s="54">
        <f>'05 § 남동구'!O98</f>
        <v>2</v>
      </c>
      <c r="P229" s="54">
        <f>'05 § 남동구'!P98</f>
        <v>2</v>
      </c>
      <c r="Q229" s="54">
        <f>'05 § 남동구'!Q98</f>
        <v>0</v>
      </c>
      <c r="R229" s="54">
        <f>'05 § 남동구'!R98</f>
        <v>0</v>
      </c>
      <c r="S229" s="50">
        <f>'05 § 남동구'!S98</f>
        <v>1</v>
      </c>
      <c r="T229" s="50">
        <f>'05 § 남동구'!T98</f>
        <v>0</v>
      </c>
      <c r="U229" s="53" t="str">
        <f>'05 § 남동구'!U98</f>
        <v>중앙</v>
      </c>
      <c r="V229" s="53"/>
      <c r="W229" s="48">
        <f t="shared" si="43"/>
        <v>2.4</v>
      </c>
      <c r="X229" s="54">
        <f t="shared" si="45"/>
        <v>0</v>
      </c>
      <c r="Y229" s="54">
        <f t="shared" si="46"/>
        <v>0</v>
      </c>
      <c r="Z229" s="54">
        <f t="shared" si="47"/>
        <v>0</v>
      </c>
      <c r="AA229" s="49">
        <f t="shared" si="44"/>
        <v>2.4</v>
      </c>
      <c r="AB229" s="54">
        <f t="shared" si="48"/>
        <v>2.4</v>
      </c>
      <c r="AC229" s="54">
        <f t="shared" si="49"/>
        <v>0</v>
      </c>
    </row>
    <row r="230" spans="1:29" ht="30" customHeight="1">
      <c r="A230" s="59">
        <v>221</v>
      </c>
      <c r="B230" s="50" t="s">
        <v>1147</v>
      </c>
      <c r="C230" s="53" t="str">
        <f>'05 § 남동구'!C99</f>
        <v>남동구</v>
      </c>
      <c r="D230" s="50">
        <f>'05 § 남동구'!D99</f>
        <v>90</v>
      </c>
      <c r="E230" s="53" t="str">
        <f>'05 § 남동구'!E99</f>
        <v>호구포로3R</v>
      </c>
      <c r="F230" s="53" t="str">
        <f>'05 § 남동구'!F99</f>
        <v>성마달로</v>
      </c>
      <c r="G230" s="53" t="str">
        <f>'05 § 남동구'!G99</f>
        <v>구월남로</v>
      </c>
      <c r="H230" s="50" t="str">
        <f>'05 § 남동구'!H99</f>
        <v>○</v>
      </c>
      <c r="I230" s="53" t="str">
        <f>'05 § 남동구'!I99</f>
        <v>겸용도로
(분리형)</v>
      </c>
      <c r="J230" s="54">
        <f>'05 § 남동구'!J99</f>
        <v>0.93</v>
      </c>
      <c r="K230" s="54">
        <f>'05 § 남동구'!K99</f>
        <v>0</v>
      </c>
      <c r="L230" s="54">
        <f>'05 § 남동구'!L99</f>
        <v>0</v>
      </c>
      <c r="M230" s="54">
        <f>'05 § 남동구'!M99</f>
        <v>0</v>
      </c>
      <c r="N230" s="54">
        <f>'05 § 남동구'!N99</f>
        <v>1.5</v>
      </c>
      <c r="O230" s="54">
        <f>'05 § 남동구'!O99</f>
        <v>1</v>
      </c>
      <c r="P230" s="54">
        <f>'05 § 남동구'!P99</f>
        <v>1</v>
      </c>
      <c r="Q230" s="54">
        <f>'05 § 남동구'!Q99</f>
        <v>0</v>
      </c>
      <c r="R230" s="54">
        <f>'05 § 남동구'!R99</f>
        <v>0</v>
      </c>
      <c r="S230" s="50">
        <f>'05 § 남동구'!S99</f>
        <v>3</v>
      </c>
      <c r="T230" s="50">
        <f>'05 § 남동구'!T99</f>
        <v>0</v>
      </c>
      <c r="U230" s="53" t="str">
        <f>'05 § 남동구'!U99</f>
        <v>중앙</v>
      </c>
      <c r="V230" s="53"/>
      <c r="W230" s="48">
        <f t="shared" si="43"/>
        <v>0.93</v>
      </c>
      <c r="X230" s="54">
        <f t="shared" si="45"/>
        <v>0</v>
      </c>
      <c r="Y230" s="54">
        <f t="shared" si="46"/>
        <v>0</v>
      </c>
      <c r="Z230" s="54">
        <f t="shared" si="47"/>
        <v>0</v>
      </c>
      <c r="AA230" s="49">
        <f t="shared" si="44"/>
        <v>0.93</v>
      </c>
      <c r="AB230" s="54">
        <f t="shared" si="48"/>
        <v>0.93</v>
      </c>
      <c r="AC230" s="54">
        <f t="shared" si="49"/>
        <v>0</v>
      </c>
    </row>
    <row r="231" spans="1:29" ht="30" customHeight="1">
      <c r="A231" s="59">
        <v>222</v>
      </c>
      <c r="B231" s="50" t="s">
        <v>1147</v>
      </c>
      <c r="C231" s="53" t="str">
        <f>'05 § 남동구'!C100</f>
        <v>남동구</v>
      </c>
      <c r="D231" s="50">
        <f>'05 § 남동구'!D100</f>
        <v>91</v>
      </c>
      <c r="E231" s="53" t="str">
        <f>'05 § 남동구'!E100</f>
        <v>호구포로1L</v>
      </c>
      <c r="F231" s="53" t="str">
        <f>'05 § 남동구'!F100</f>
        <v>백범로</v>
      </c>
      <c r="G231" s="53" t="str">
        <f>'05 § 남동구'!G100</f>
        <v>성마달로</v>
      </c>
      <c r="H231" s="50" t="str">
        <f>'05 § 남동구'!H100</f>
        <v>○</v>
      </c>
      <c r="I231" s="53" t="str">
        <f>'05 § 남동구'!I100</f>
        <v>겸용도로
(분리형)</v>
      </c>
      <c r="J231" s="54">
        <f>'05 § 남동구'!J100</f>
        <v>1.9</v>
      </c>
      <c r="K231" s="54">
        <f>'05 § 남동구'!K100</f>
        <v>0</v>
      </c>
      <c r="L231" s="54">
        <f>'05 § 남동구'!L100</f>
        <v>0</v>
      </c>
      <c r="M231" s="54">
        <f>'05 § 남동구'!M100</f>
        <v>0</v>
      </c>
      <c r="N231" s="54">
        <f>'05 § 남동구'!N100</f>
        <v>1.5</v>
      </c>
      <c r="O231" s="54">
        <f>'05 § 남동구'!O100</f>
        <v>2</v>
      </c>
      <c r="P231" s="54">
        <f>'05 § 남동구'!P100</f>
        <v>2</v>
      </c>
      <c r="Q231" s="54">
        <f>'05 § 남동구'!Q100</f>
        <v>0</v>
      </c>
      <c r="R231" s="54">
        <f>'05 § 남동구'!R100</f>
        <v>0</v>
      </c>
      <c r="S231" s="50">
        <f>'05 § 남동구'!S100</f>
        <v>3</v>
      </c>
      <c r="T231" s="50">
        <f>'05 § 남동구'!T100</f>
        <v>0</v>
      </c>
      <c r="U231" s="53" t="str">
        <f>'05 § 남동구'!U100</f>
        <v>도로측</v>
      </c>
      <c r="V231" s="53"/>
      <c r="W231" s="48">
        <f t="shared" si="43"/>
        <v>1.9</v>
      </c>
      <c r="X231" s="54">
        <f t="shared" si="45"/>
        <v>0</v>
      </c>
      <c r="Y231" s="54">
        <f t="shared" si="46"/>
        <v>0</v>
      </c>
      <c r="Z231" s="54">
        <f t="shared" si="47"/>
        <v>0</v>
      </c>
      <c r="AA231" s="49">
        <f t="shared" si="44"/>
        <v>1.9</v>
      </c>
      <c r="AB231" s="54">
        <f t="shared" si="48"/>
        <v>1.9</v>
      </c>
      <c r="AC231" s="54">
        <f t="shared" si="49"/>
        <v>0</v>
      </c>
    </row>
    <row r="232" spans="1:29" ht="30" customHeight="1">
      <c r="A232" s="59">
        <v>223</v>
      </c>
      <c r="B232" s="50" t="s">
        <v>1147</v>
      </c>
      <c r="C232" s="53" t="str">
        <f>'05 § 남동구'!C101</f>
        <v>남동구</v>
      </c>
      <c r="D232" s="50">
        <f>'05 § 남동구'!D101</f>
        <v>92</v>
      </c>
      <c r="E232" s="53" t="str">
        <f>'05 § 남동구'!E101</f>
        <v>호구포로2L</v>
      </c>
      <c r="F232" s="53" t="str">
        <f>'05 § 남동구'!F101</f>
        <v>성마달로</v>
      </c>
      <c r="G232" s="53" t="str">
        <f>'05 § 남동구'!G101</f>
        <v>비류대로</v>
      </c>
      <c r="H232" s="50" t="str">
        <f>'05 § 남동구'!H101</f>
        <v>○</v>
      </c>
      <c r="I232" s="53" t="str">
        <f>'05 § 남동구'!I101</f>
        <v>겸용도로
(분리형)</v>
      </c>
      <c r="J232" s="54">
        <f>'05 § 남동구'!J101</f>
        <v>2.4</v>
      </c>
      <c r="K232" s="54">
        <f>'05 § 남동구'!K101</f>
        <v>0</v>
      </c>
      <c r="L232" s="54">
        <f>'05 § 남동구'!L101</f>
        <v>0</v>
      </c>
      <c r="M232" s="54">
        <f>'05 § 남동구'!M101</f>
        <v>0</v>
      </c>
      <c r="N232" s="54">
        <f>'05 § 남동구'!N101</f>
        <v>1.5</v>
      </c>
      <c r="O232" s="54">
        <f>'05 § 남동구'!O101</f>
        <v>2</v>
      </c>
      <c r="P232" s="54">
        <f>'05 § 남동구'!P101</f>
        <v>2</v>
      </c>
      <c r="Q232" s="54">
        <f>'05 § 남동구'!Q101</f>
        <v>0</v>
      </c>
      <c r="R232" s="54">
        <f>'05 § 남동구'!R101</f>
        <v>0</v>
      </c>
      <c r="S232" s="50">
        <f>'05 § 남동구'!S101</f>
        <v>1</v>
      </c>
      <c r="T232" s="50">
        <f>'05 § 남동구'!T101</f>
        <v>0</v>
      </c>
      <c r="U232" s="53" t="str">
        <f>'05 § 남동구'!U101</f>
        <v>내측</v>
      </c>
      <c r="V232" s="53"/>
      <c r="W232" s="48">
        <f t="shared" si="43"/>
        <v>2.4</v>
      </c>
      <c r="X232" s="54">
        <f t="shared" si="45"/>
        <v>0</v>
      </c>
      <c r="Y232" s="54">
        <f t="shared" si="46"/>
        <v>0</v>
      </c>
      <c r="Z232" s="54">
        <f t="shared" si="47"/>
        <v>0</v>
      </c>
      <c r="AA232" s="49">
        <f t="shared" si="44"/>
        <v>2.4</v>
      </c>
      <c r="AB232" s="54">
        <f t="shared" si="48"/>
        <v>2.4</v>
      </c>
      <c r="AC232" s="54">
        <f t="shared" si="49"/>
        <v>0</v>
      </c>
    </row>
    <row r="233" spans="1:29" ht="30" customHeight="1">
      <c r="A233" s="59">
        <v>224</v>
      </c>
      <c r="B233" s="50" t="s">
        <v>1147</v>
      </c>
      <c r="C233" s="53" t="str">
        <f>'05 § 남동구'!C102</f>
        <v>남동구</v>
      </c>
      <c r="D233" s="50">
        <f>'05 § 남동구'!D102</f>
        <v>93</v>
      </c>
      <c r="E233" s="53" t="str">
        <f>'05 § 남동구'!E102</f>
        <v>호구포로3L</v>
      </c>
      <c r="F233" s="53" t="str">
        <f>'05 § 남동구'!F102</f>
        <v>비류대로</v>
      </c>
      <c r="G233" s="53" t="str">
        <f>'05 § 남동구'!G102</f>
        <v>청능대로</v>
      </c>
      <c r="H233" s="50" t="str">
        <f>'05 § 남동구'!H102</f>
        <v>○</v>
      </c>
      <c r="I233" s="53" t="str">
        <f>'05 § 남동구'!I102</f>
        <v>겸용도로
(분리형)</v>
      </c>
      <c r="J233" s="54">
        <f>'05 § 남동구'!J102</f>
        <v>2.7</v>
      </c>
      <c r="K233" s="54">
        <f>'05 § 남동구'!K102</f>
        <v>0</v>
      </c>
      <c r="L233" s="54">
        <f>'05 § 남동구'!L102</f>
        <v>0</v>
      </c>
      <c r="M233" s="54">
        <f>'05 § 남동구'!M102</f>
        <v>0</v>
      </c>
      <c r="N233" s="54">
        <f>'05 § 남동구'!N102</f>
        <v>1.5</v>
      </c>
      <c r="O233" s="54">
        <f>'05 § 남동구'!O102</f>
        <v>2</v>
      </c>
      <c r="P233" s="54">
        <f>'05 § 남동구'!P102</f>
        <v>2</v>
      </c>
      <c r="Q233" s="54">
        <f>'05 § 남동구'!Q102</f>
        <v>0</v>
      </c>
      <c r="R233" s="54">
        <f>'05 § 남동구'!R102</f>
        <v>0</v>
      </c>
      <c r="S233" s="50">
        <f>'05 § 남동구'!S102</f>
        <v>2</v>
      </c>
      <c r="T233" s="50">
        <f>'05 § 남동구'!T102</f>
        <v>0</v>
      </c>
      <c r="U233" s="53" t="str">
        <f>'05 § 남동구'!U102</f>
        <v>중앙</v>
      </c>
      <c r="V233" s="53"/>
      <c r="W233" s="48">
        <f t="shared" si="43"/>
        <v>2.7</v>
      </c>
      <c r="X233" s="54">
        <f t="shared" si="45"/>
        <v>0</v>
      </c>
      <c r="Y233" s="54">
        <f t="shared" si="46"/>
        <v>0</v>
      </c>
      <c r="Z233" s="54">
        <f t="shared" si="47"/>
        <v>0</v>
      </c>
      <c r="AA233" s="49">
        <f t="shared" si="44"/>
        <v>2.7</v>
      </c>
      <c r="AB233" s="54">
        <f t="shared" si="48"/>
        <v>2.7</v>
      </c>
      <c r="AC233" s="54">
        <f t="shared" si="49"/>
        <v>0</v>
      </c>
    </row>
    <row r="234" spans="1:29" ht="30" customHeight="1">
      <c r="A234" s="59">
        <v>225</v>
      </c>
      <c r="B234" s="50" t="s">
        <v>1147</v>
      </c>
      <c r="C234" s="53" t="str">
        <f>'05 § 남동구'!C103</f>
        <v>남동구</v>
      </c>
      <c r="D234" s="50">
        <f>'05 § 남동구'!D103</f>
        <v>94</v>
      </c>
      <c r="E234" s="53" t="str">
        <f>'05 § 남동구'!E103</f>
        <v>은청로1R</v>
      </c>
      <c r="F234" s="53" t="str">
        <f>'05 § 남동구'!F103</f>
        <v>남동대로</v>
      </c>
      <c r="G234" s="53" t="str">
        <f>'05 § 남동구'!G103</f>
        <v>남동서로</v>
      </c>
      <c r="H234" s="50" t="str">
        <f>'05 § 남동구'!H103</f>
        <v>○</v>
      </c>
      <c r="I234" s="53" t="str">
        <f>'05 § 남동구'!I103</f>
        <v>겸용도로
(분리형)</v>
      </c>
      <c r="J234" s="54">
        <f>'05 § 남동구'!J103</f>
        <v>0.57999999999999996</v>
      </c>
      <c r="K234" s="54">
        <f>'05 § 남동구'!K103</f>
        <v>0</v>
      </c>
      <c r="L234" s="54">
        <f>'05 § 남동구'!L103</f>
        <v>0</v>
      </c>
      <c r="M234" s="54">
        <f>'05 § 남동구'!M103</f>
        <v>0</v>
      </c>
      <c r="N234" s="54">
        <f>'05 § 남동구'!N103</f>
        <v>1.5</v>
      </c>
      <c r="O234" s="54">
        <f>'05 § 남동구'!O103</f>
        <v>1.5</v>
      </c>
      <c r="P234" s="54">
        <f>'05 § 남동구'!P103</f>
        <v>1.5</v>
      </c>
      <c r="Q234" s="54">
        <f>'05 § 남동구'!Q103</f>
        <v>0</v>
      </c>
      <c r="R234" s="54">
        <f>'05 § 남동구'!R103</f>
        <v>0</v>
      </c>
      <c r="S234" s="50">
        <f>'05 § 남동구'!S103</f>
        <v>1</v>
      </c>
      <c r="T234" s="50">
        <f>'05 § 남동구'!T103</f>
        <v>0</v>
      </c>
      <c r="U234" s="53" t="str">
        <f>'05 § 남동구'!U103</f>
        <v>내측</v>
      </c>
      <c r="V234" s="53"/>
      <c r="W234" s="48">
        <f t="shared" si="43"/>
        <v>0.57999999999999996</v>
      </c>
      <c r="X234" s="54">
        <f t="shared" si="45"/>
        <v>0</v>
      </c>
      <c r="Y234" s="54">
        <f t="shared" si="46"/>
        <v>0</v>
      </c>
      <c r="Z234" s="54">
        <f t="shared" si="47"/>
        <v>0</v>
      </c>
      <c r="AA234" s="49">
        <f t="shared" si="44"/>
        <v>0.57999999999999996</v>
      </c>
      <c r="AB234" s="54">
        <f t="shared" si="48"/>
        <v>0.57999999999999996</v>
      </c>
      <c r="AC234" s="54">
        <f t="shared" si="49"/>
        <v>0</v>
      </c>
    </row>
    <row r="235" spans="1:29" ht="30" customHeight="1">
      <c r="A235" s="59">
        <v>226</v>
      </c>
      <c r="B235" s="50" t="s">
        <v>1147</v>
      </c>
      <c r="C235" s="53" t="str">
        <f>'05 § 남동구'!C104</f>
        <v>남동구</v>
      </c>
      <c r="D235" s="50">
        <f>'05 § 남동구'!D104</f>
        <v>95</v>
      </c>
      <c r="E235" s="53" t="str">
        <f>'05 § 남동구'!E104</f>
        <v>은청로2R</v>
      </c>
      <c r="F235" s="53" t="str">
        <f>'05 § 남동구'!F104</f>
        <v>남동서로</v>
      </c>
      <c r="G235" s="53" t="str">
        <f>'05 § 남동구'!G104</f>
        <v>승기천로</v>
      </c>
      <c r="H235" s="50" t="str">
        <f>'05 § 남동구'!H104</f>
        <v>○</v>
      </c>
      <c r="I235" s="53" t="str">
        <f>'05 § 남동구'!I104</f>
        <v>전용차로</v>
      </c>
      <c r="J235" s="54">
        <f>'05 § 남동구'!J104</f>
        <v>0.41</v>
      </c>
      <c r="K235" s="54">
        <f>'05 § 남동구'!K104</f>
        <v>0</v>
      </c>
      <c r="L235" s="54">
        <f>'05 § 남동구'!L104</f>
        <v>1.9</v>
      </c>
      <c r="M235" s="54">
        <f>'05 § 남동구'!M104</f>
        <v>0</v>
      </c>
      <c r="N235" s="54">
        <f>'05 § 남동구'!N104</f>
        <v>0</v>
      </c>
      <c r="O235" s="54">
        <f>'05 § 남동구'!O104</f>
        <v>0</v>
      </c>
      <c r="P235" s="54">
        <f>'05 § 남동구'!P104</f>
        <v>0</v>
      </c>
      <c r="Q235" s="54">
        <f>'05 § 남동구'!Q104</f>
        <v>0</v>
      </c>
      <c r="R235" s="54">
        <f>'05 § 남동구'!R104</f>
        <v>0</v>
      </c>
      <c r="S235" s="50">
        <f>'05 § 남동구'!S104</f>
        <v>0</v>
      </c>
      <c r="T235" s="50">
        <f>'05 § 남동구'!T104</f>
        <v>0</v>
      </c>
      <c r="U235" s="53">
        <f>'05 § 남동구'!U104</f>
        <v>0</v>
      </c>
      <c r="V235" s="53"/>
      <c r="W235" s="48">
        <f t="shared" si="43"/>
        <v>0.41</v>
      </c>
      <c r="X235" s="54">
        <f t="shared" si="45"/>
        <v>0</v>
      </c>
      <c r="Y235" s="54">
        <f t="shared" si="46"/>
        <v>0.41</v>
      </c>
      <c r="Z235" s="54">
        <f t="shared" si="47"/>
        <v>0</v>
      </c>
      <c r="AA235" s="49">
        <f t="shared" si="44"/>
        <v>0</v>
      </c>
      <c r="AB235" s="54">
        <f t="shared" si="48"/>
        <v>0</v>
      </c>
      <c r="AC235" s="54">
        <f t="shared" si="49"/>
        <v>0</v>
      </c>
    </row>
    <row r="236" spans="1:29" ht="30" customHeight="1">
      <c r="A236" s="59">
        <v>227</v>
      </c>
      <c r="B236" s="50" t="s">
        <v>1147</v>
      </c>
      <c r="C236" s="53" t="str">
        <f>'05 § 남동구'!C105</f>
        <v>남동구</v>
      </c>
      <c r="D236" s="50">
        <f>'05 § 남동구'!D105</f>
        <v>96</v>
      </c>
      <c r="E236" s="53" t="str">
        <f>'05 § 남동구'!E105</f>
        <v>미래로1R</v>
      </c>
      <c r="F236" s="53" t="str">
        <f>'05 § 남동구'!F105</f>
        <v>인주대로</v>
      </c>
      <c r="G236" s="53" t="str">
        <f>'05 § 남동구'!G105</f>
        <v>정각로</v>
      </c>
      <c r="H236" s="50" t="str">
        <f>'05 § 남동구'!H105</f>
        <v>○</v>
      </c>
      <c r="I236" s="53" t="str">
        <f>'05 § 남동구'!I105</f>
        <v>전용도로</v>
      </c>
      <c r="J236" s="54">
        <f>'05 § 남동구'!J105</f>
        <v>0.56999999999999995</v>
      </c>
      <c r="K236" s="54">
        <f>'05 § 남동구'!K105</f>
        <v>2.1</v>
      </c>
      <c r="L236" s="54">
        <f>'05 § 남동구'!L105</f>
        <v>0</v>
      </c>
      <c r="M236" s="54">
        <f>'05 § 남동구'!M105</f>
        <v>0</v>
      </c>
      <c r="N236" s="54">
        <f>'05 § 남동구'!N105</f>
        <v>0</v>
      </c>
      <c r="O236" s="54">
        <f>'05 § 남동구'!O105</f>
        <v>0</v>
      </c>
      <c r="P236" s="54">
        <f>'05 § 남동구'!P105</f>
        <v>0</v>
      </c>
      <c r="Q236" s="54">
        <f>'05 § 남동구'!Q105</f>
        <v>0</v>
      </c>
      <c r="R236" s="54">
        <f>'05 § 남동구'!R105</f>
        <v>0</v>
      </c>
      <c r="S236" s="50">
        <f>'05 § 남동구'!S105</f>
        <v>0</v>
      </c>
      <c r="T236" s="50">
        <f>'05 § 남동구'!T105</f>
        <v>0</v>
      </c>
      <c r="U236" s="53">
        <f>'05 § 남동구'!U105</f>
        <v>0</v>
      </c>
      <c r="V236" s="53"/>
      <c r="W236" s="48">
        <f t="shared" si="43"/>
        <v>0.56999999999999995</v>
      </c>
      <c r="X236" s="54">
        <f t="shared" si="45"/>
        <v>0.56999999999999995</v>
      </c>
      <c r="Y236" s="54">
        <f t="shared" si="46"/>
        <v>0</v>
      </c>
      <c r="Z236" s="54">
        <f t="shared" si="47"/>
        <v>0</v>
      </c>
      <c r="AA236" s="49">
        <f t="shared" si="44"/>
        <v>0</v>
      </c>
      <c r="AB236" s="54">
        <f t="shared" si="48"/>
        <v>0</v>
      </c>
      <c r="AC236" s="54">
        <f t="shared" si="49"/>
        <v>0</v>
      </c>
    </row>
    <row r="237" spans="1:29" ht="30" customHeight="1">
      <c r="A237" s="59">
        <v>228</v>
      </c>
      <c r="B237" s="50" t="s">
        <v>1147</v>
      </c>
      <c r="C237" s="53" t="str">
        <f>'05 § 남동구'!C106</f>
        <v>남동구</v>
      </c>
      <c r="D237" s="50">
        <f>'05 § 남동구'!D106</f>
        <v>97</v>
      </c>
      <c r="E237" s="53" t="str">
        <f>'05 § 남동구'!E106</f>
        <v>미래로1L</v>
      </c>
      <c r="F237" s="53" t="str">
        <f>'05 § 남동구'!F106</f>
        <v>인주대로</v>
      </c>
      <c r="G237" s="53" t="str">
        <f>'05 § 남동구'!G106</f>
        <v>정각로</v>
      </c>
      <c r="H237" s="50" t="str">
        <f>'05 § 남동구'!H106</f>
        <v>○</v>
      </c>
      <c r="I237" s="53" t="str">
        <f>'05 § 남동구'!I106</f>
        <v>전용도로</v>
      </c>
      <c r="J237" s="54">
        <f>'05 § 남동구'!J106</f>
        <v>0.56999999999999995</v>
      </c>
      <c r="K237" s="54">
        <f>'05 § 남동구'!K106</f>
        <v>2.1</v>
      </c>
      <c r="L237" s="54">
        <f>'05 § 남동구'!L106</f>
        <v>0</v>
      </c>
      <c r="M237" s="54">
        <f>'05 § 남동구'!M106</f>
        <v>0</v>
      </c>
      <c r="N237" s="54">
        <f>'05 § 남동구'!N106</f>
        <v>0</v>
      </c>
      <c r="O237" s="54">
        <f>'05 § 남동구'!O106</f>
        <v>0</v>
      </c>
      <c r="P237" s="54">
        <f>'05 § 남동구'!P106</f>
        <v>0</v>
      </c>
      <c r="Q237" s="54">
        <f>'05 § 남동구'!Q106</f>
        <v>0</v>
      </c>
      <c r="R237" s="54">
        <f>'05 § 남동구'!R106</f>
        <v>0</v>
      </c>
      <c r="S237" s="50">
        <f>'05 § 남동구'!S106</f>
        <v>0</v>
      </c>
      <c r="T237" s="50">
        <f>'05 § 남동구'!T106</f>
        <v>0</v>
      </c>
      <c r="U237" s="53">
        <f>'05 § 남동구'!U106</f>
        <v>0</v>
      </c>
      <c r="V237" s="53"/>
      <c r="W237" s="48">
        <f t="shared" si="43"/>
        <v>0.56999999999999995</v>
      </c>
      <c r="X237" s="54">
        <f t="shared" ref="X237:X258" si="50">SUMIF(I237,$X$6,J237)</f>
        <v>0.56999999999999995</v>
      </c>
      <c r="Y237" s="54">
        <f t="shared" ref="Y237:Y258" si="51">SUMIF(I237,$Y$6,J237)</f>
        <v>0</v>
      </c>
      <c r="Z237" s="54">
        <f t="shared" ref="Z237:Z258" si="52">SUMIF(I237,$Z$6,J237)</f>
        <v>0</v>
      </c>
      <c r="AA237" s="49">
        <f t="shared" si="44"/>
        <v>0</v>
      </c>
      <c r="AB237" s="54">
        <f t="shared" ref="AB237:AB258" si="53">SUMIF(I237,$AB$7,J237)</f>
        <v>0</v>
      </c>
      <c r="AC237" s="54">
        <f t="shared" ref="AC237:AC258" si="54">SUMIF(I237,$AC$7,J237)</f>
        <v>0</v>
      </c>
    </row>
    <row r="238" spans="1:29" ht="30" customHeight="1">
      <c r="A238" s="59">
        <v>229</v>
      </c>
      <c r="B238" s="50" t="s">
        <v>1147</v>
      </c>
      <c r="C238" s="53" t="str">
        <f>'05 § 남동구'!C107</f>
        <v>남동구</v>
      </c>
      <c r="D238" s="50">
        <f>'05 § 남동구'!D107</f>
        <v>98</v>
      </c>
      <c r="E238" s="53" t="str">
        <f>'05 § 남동구'!E107</f>
        <v>승기천로</v>
      </c>
      <c r="F238" s="53" t="str">
        <f>'05 § 남동구'!F107</f>
        <v>고잔동 
625</v>
      </c>
      <c r="G238" s="53" t="str">
        <f>'05 § 남동구'!G107</f>
        <v>고잔동
625</v>
      </c>
      <c r="H238" s="50">
        <f>'05 § 남동구'!H107</f>
        <v>0</v>
      </c>
      <c r="I238" s="53" t="str">
        <f>'05 § 남동구'!I107</f>
        <v>전용차로</v>
      </c>
      <c r="J238" s="54">
        <f>'05 § 남동구'!J107</f>
        <v>0.11</v>
      </c>
      <c r="K238" s="54">
        <f>'05 § 남동구'!K107</f>
        <v>0</v>
      </c>
      <c r="L238" s="54">
        <f>'05 § 남동구'!L107</f>
        <v>1.2</v>
      </c>
      <c r="M238" s="54">
        <f>'05 § 남동구'!M107</f>
        <v>0</v>
      </c>
      <c r="N238" s="54">
        <f>'05 § 남동구'!N107</f>
        <v>0</v>
      </c>
      <c r="O238" s="54">
        <f>'05 § 남동구'!O107</f>
        <v>0</v>
      </c>
      <c r="P238" s="54">
        <f>'05 § 남동구'!P107</f>
        <v>0</v>
      </c>
      <c r="Q238" s="54">
        <f>'05 § 남동구'!Q107</f>
        <v>0</v>
      </c>
      <c r="R238" s="54">
        <f>'05 § 남동구'!R107</f>
        <v>0</v>
      </c>
      <c r="S238" s="50">
        <f>'05 § 남동구'!S107</f>
        <v>0</v>
      </c>
      <c r="T238" s="50">
        <f>'05 § 남동구'!T107</f>
        <v>0</v>
      </c>
      <c r="U238" s="53">
        <f>'05 § 남동구'!U107</f>
        <v>0</v>
      </c>
      <c r="V238" s="53"/>
      <c r="W238" s="48">
        <f t="shared" si="43"/>
        <v>0.11</v>
      </c>
      <c r="X238" s="54">
        <f t="shared" si="50"/>
        <v>0</v>
      </c>
      <c r="Y238" s="54">
        <f t="shared" si="51"/>
        <v>0.11</v>
      </c>
      <c r="Z238" s="54">
        <f t="shared" si="52"/>
        <v>0</v>
      </c>
      <c r="AA238" s="49">
        <f t="shared" si="44"/>
        <v>0</v>
      </c>
      <c r="AB238" s="54">
        <f t="shared" si="53"/>
        <v>0</v>
      </c>
      <c r="AC238" s="54">
        <f t="shared" si="54"/>
        <v>0</v>
      </c>
    </row>
    <row r="239" spans="1:29" ht="30" customHeight="1">
      <c r="A239" s="59">
        <v>230</v>
      </c>
      <c r="B239" s="50" t="s">
        <v>1147</v>
      </c>
      <c r="C239" s="53" t="str">
        <f>'05 § 남동구'!C108</f>
        <v>남동구</v>
      </c>
      <c r="D239" s="50">
        <f>'05 § 남동구'!D108</f>
        <v>99</v>
      </c>
      <c r="E239" s="53" t="str">
        <f>'05 § 남동구'!E108</f>
        <v>논곡로</v>
      </c>
      <c r="F239" s="53" t="str">
        <f>'05 § 남동구'!F108</f>
        <v>남동대로360번길119</v>
      </c>
      <c r="G239" s="53" t="str">
        <f>'05 § 남동구'!G108</f>
        <v>남촌동 644</v>
      </c>
      <c r="H239" s="50" t="str">
        <f>'05 § 남동구'!H108</f>
        <v>○</v>
      </c>
      <c r="I239" s="53" t="str">
        <f>'05 § 남동구'!I108</f>
        <v>겸용도로
(분리형)</v>
      </c>
      <c r="J239" s="54">
        <f>'05 § 남동구'!J108</f>
        <v>0.9</v>
      </c>
      <c r="K239" s="54">
        <f>'05 § 남동구'!K108</f>
        <v>0</v>
      </c>
      <c r="L239" s="54">
        <f>'05 § 남동구'!L108</f>
        <v>0</v>
      </c>
      <c r="M239" s="54">
        <f>'05 § 남동구'!M108</f>
        <v>0</v>
      </c>
      <c r="N239" s="54">
        <f>'05 § 남동구'!N108</f>
        <v>1.4</v>
      </c>
      <c r="O239" s="54">
        <f>'05 § 남동구'!O108</f>
        <v>1.8</v>
      </c>
      <c r="P239" s="54">
        <f>'05 § 남동구'!P108</f>
        <v>1.7</v>
      </c>
      <c r="Q239" s="54">
        <f>'05 § 남동구'!Q108</f>
        <v>0</v>
      </c>
      <c r="R239" s="54">
        <f>'05 § 남동구'!R108</f>
        <v>0</v>
      </c>
      <c r="S239" s="50">
        <f>'05 § 남동구'!S108</f>
        <v>3</v>
      </c>
      <c r="T239" s="50">
        <f>'05 § 남동구'!T108</f>
        <v>0</v>
      </c>
      <c r="U239" s="53" t="str">
        <f>'05 § 남동구'!U108</f>
        <v>중앙</v>
      </c>
      <c r="V239" s="53"/>
      <c r="W239" s="48">
        <f t="shared" si="43"/>
        <v>0.9</v>
      </c>
      <c r="X239" s="54">
        <f t="shared" si="50"/>
        <v>0</v>
      </c>
      <c r="Y239" s="54">
        <f t="shared" si="51"/>
        <v>0</v>
      </c>
      <c r="Z239" s="54">
        <f t="shared" si="52"/>
        <v>0</v>
      </c>
      <c r="AA239" s="49">
        <f t="shared" si="44"/>
        <v>0.9</v>
      </c>
      <c r="AB239" s="54">
        <f t="shared" si="53"/>
        <v>0.9</v>
      </c>
      <c r="AC239" s="54">
        <f t="shared" si="54"/>
        <v>0</v>
      </c>
    </row>
    <row r="240" spans="1:29" ht="30" customHeight="1">
      <c r="A240" s="59">
        <v>231</v>
      </c>
      <c r="B240" s="50" t="s">
        <v>1147</v>
      </c>
      <c r="C240" s="53" t="str">
        <f>'05 § 남동구'!C109</f>
        <v>남동구</v>
      </c>
      <c r="D240" s="50">
        <f>'05 § 남동구'!D109</f>
        <v>100</v>
      </c>
      <c r="E240" s="53" t="str">
        <f>'05 § 남동구'!E109</f>
        <v>독곡로</v>
      </c>
      <c r="F240" s="53" t="str">
        <f>'05 § 남동구'!F109</f>
        <v>독곡로30</v>
      </c>
      <c r="G240" s="53" t="str">
        <f>'05 § 남동구'!G109</f>
        <v>매소홀로
1118</v>
      </c>
      <c r="H240" s="50" t="str">
        <f>'05 § 남동구'!H109</f>
        <v>○</v>
      </c>
      <c r="I240" s="53" t="str">
        <f>'05 § 남동구'!I109</f>
        <v>겸용도로
(분리형)</v>
      </c>
      <c r="J240" s="54">
        <f>'05 § 남동구'!J109</f>
        <v>0.8</v>
      </c>
      <c r="K240" s="54">
        <f>'05 § 남동구'!K109</f>
        <v>0</v>
      </c>
      <c r="L240" s="54">
        <f>'05 § 남동구'!L109</f>
        <v>0</v>
      </c>
      <c r="M240" s="54">
        <f>'05 § 남동구'!M109</f>
        <v>0</v>
      </c>
      <c r="N240" s="54">
        <f>'05 § 남동구'!N109</f>
        <v>2.8</v>
      </c>
      <c r="O240" s="54">
        <f>'05 § 남동구'!O109</f>
        <v>1.3</v>
      </c>
      <c r="P240" s="54">
        <f>'05 § 남동구'!P109</f>
        <v>2.5999999999999996</v>
      </c>
      <c r="Q240" s="54">
        <f>'05 § 남동구'!Q109</f>
        <v>0</v>
      </c>
      <c r="R240" s="54">
        <f>'05 § 남동구'!R109</f>
        <v>0</v>
      </c>
      <c r="S240" s="50">
        <f>'05 § 남동구'!S109</f>
        <v>3</v>
      </c>
      <c r="T240" s="50">
        <f>'05 § 남동구'!T109</f>
        <v>0</v>
      </c>
      <c r="U240" s="53" t="str">
        <f>'05 § 남동구'!U109</f>
        <v>도로측</v>
      </c>
      <c r="V240" s="53"/>
      <c r="W240" s="48">
        <f t="shared" si="43"/>
        <v>0.8</v>
      </c>
      <c r="X240" s="54">
        <f t="shared" si="50"/>
        <v>0</v>
      </c>
      <c r="Y240" s="54">
        <f t="shared" si="51"/>
        <v>0</v>
      </c>
      <c r="Z240" s="54">
        <f t="shared" si="52"/>
        <v>0</v>
      </c>
      <c r="AA240" s="49">
        <f t="shared" si="44"/>
        <v>0.8</v>
      </c>
      <c r="AB240" s="54">
        <f t="shared" si="53"/>
        <v>0.8</v>
      </c>
      <c r="AC240" s="54">
        <f t="shared" si="54"/>
        <v>0</v>
      </c>
    </row>
    <row r="241" spans="1:29" ht="30" customHeight="1">
      <c r="A241" s="59">
        <v>232</v>
      </c>
      <c r="B241" s="50" t="s">
        <v>1147</v>
      </c>
      <c r="C241" s="53" t="str">
        <f>'05 § 남동구'!C110</f>
        <v>남동구</v>
      </c>
      <c r="D241" s="50">
        <f>'05 § 남동구'!D110</f>
        <v>101</v>
      </c>
      <c r="E241" s="53" t="str">
        <f>'05 § 남동구'!E110</f>
        <v>구월로1R</v>
      </c>
      <c r="F241" s="53" t="str">
        <f>'05 § 남동구'!F110</f>
        <v>구월로357</v>
      </c>
      <c r="G241" s="53" t="str">
        <f>'05 § 남동구'!G110</f>
        <v>구월로317</v>
      </c>
      <c r="H241" s="50" t="str">
        <f>'05 § 남동구'!H110</f>
        <v>○</v>
      </c>
      <c r="I241" s="53" t="str">
        <f>'05 § 남동구'!I110</f>
        <v>겸용도로
(분리형)</v>
      </c>
      <c r="J241" s="54">
        <f>'05 § 남동구'!J110</f>
        <v>0.52</v>
      </c>
      <c r="K241" s="54">
        <f>'05 § 남동구'!K110</f>
        <v>0</v>
      </c>
      <c r="L241" s="54">
        <f>'05 § 남동구'!L110</f>
        <v>0</v>
      </c>
      <c r="M241" s="54">
        <f>'05 § 남동구'!M110</f>
        <v>0</v>
      </c>
      <c r="N241" s="54">
        <f>'05 § 남동구'!N110</f>
        <v>1.4</v>
      </c>
      <c r="O241" s="54">
        <f>'05 § 남동구'!O110</f>
        <v>2.6</v>
      </c>
      <c r="P241" s="54">
        <f>'05 § 남동구'!P110</f>
        <v>2.5</v>
      </c>
      <c r="Q241" s="54">
        <f>'05 § 남동구'!Q110</f>
        <v>0</v>
      </c>
      <c r="R241" s="54">
        <f>'05 § 남동구'!R110</f>
        <v>0</v>
      </c>
      <c r="S241" s="50">
        <f>'05 § 남동구'!S110</f>
        <v>4</v>
      </c>
      <c r="T241" s="50">
        <f>'05 § 남동구'!T110</f>
        <v>0</v>
      </c>
      <c r="U241" s="53" t="str">
        <f>'05 § 남동구'!U110</f>
        <v>내측</v>
      </c>
      <c r="V241" s="53"/>
      <c r="W241" s="48">
        <f t="shared" si="43"/>
        <v>0.52</v>
      </c>
      <c r="X241" s="54">
        <f t="shared" si="50"/>
        <v>0</v>
      </c>
      <c r="Y241" s="54">
        <f t="shared" si="51"/>
        <v>0</v>
      </c>
      <c r="Z241" s="54">
        <f t="shared" si="52"/>
        <v>0</v>
      </c>
      <c r="AA241" s="49">
        <f t="shared" si="44"/>
        <v>0.52</v>
      </c>
      <c r="AB241" s="54">
        <f t="shared" si="53"/>
        <v>0.52</v>
      </c>
      <c r="AC241" s="54">
        <f t="shared" si="54"/>
        <v>0</v>
      </c>
    </row>
    <row r="242" spans="1:29" ht="30" customHeight="1">
      <c r="A242" s="59">
        <v>233</v>
      </c>
      <c r="B242" s="50" t="s">
        <v>1147</v>
      </c>
      <c r="C242" s="53" t="str">
        <f>'05 § 남동구'!C111</f>
        <v>남동구</v>
      </c>
      <c r="D242" s="50">
        <f>'05 § 남동구'!D111</f>
        <v>102</v>
      </c>
      <c r="E242" s="53" t="str">
        <f>'05 § 남동구'!E111</f>
        <v>구월로1L</v>
      </c>
      <c r="F242" s="53" t="str">
        <f>'05 § 남동구'!F111</f>
        <v>모래마을
사거리</v>
      </c>
      <c r="G242" s="53" t="str">
        <f>'05 § 남동구'!G111</f>
        <v>구월힐스테이1407동앞</v>
      </c>
      <c r="H242" s="50" t="str">
        <f>'05 § 남동구'!H111</f>
        <v>○</v>
      </c>
      <c r="I242" s="53" t="str">
        <f>'05 § 남동구'!I111</f>
        <v>겸용도로
(분리형)</v>
      </c>
      <c r="J242" s="54">
        <f>'05 § 남동구'!J111</f>
        <v>0.7</v>
      </c>
      <c r="K242" s="54">
        <f>'05 § 남동구'!K111</f>
        <v>0</v>
      </c>
      <c r="L242" s="54">
        <f>'05 § 남동구'!L111</f>
        <v>0</v>
      </c>
      <c r="M242" s="54">
        <f>'05 § 남동구'!M111</f>
        <v>0</v>
      </c>
      <c r="N242" s="54">
        <f>'05 § 남동구'!N111</f>
        <v>1.2</v>
      </c>
      <c r="O242" s="54">
        <f>'05 § 남동구'!O111</f>
        <v>2.2000000000000002</v>
      </c>
      <c r="P242" s="54">
        <f>'05 § 남동구'!P111</f>
        <v>1.9000000000000004</v>
      </c>
      <c r="Q242" s="54">
        <f>'05 § 남동구'!Q111</f>
        <v>0</v>
      </c>
      <c r="R242" s="54">
        <f>'05 § 남동구'!R111</f>
        <v>0</v>
      </c>
      <c r="S242" s="50">
        <f>'05 § 남동구'!S111</f>
        <v>3</v>
      </c>
      <c r="T242" s="50">
        <f>'05 § 남동구'!T111</f>
        <v>0</v>
      </c>
      <c r="U242" s="53" t="str">
        <f>'05 § 남동구'!U111</f>
        <v>도로측</v>
      </c>
      <c r="V242" s="53"/>
      <c r="W242" s="48">
        <f t="shared" si="43"/>
        <v>0.7</v>
      </c>
      <c r="X242" s="54">
        <f t="shared" si="50"/>
        <v>0</v>
      </c>
      <c r="Y242" s="54">
        <f t="shared" si="51"/>
        <v>0</v>
      </c>
      <c r="Z242" s="54">
        <f t="shared" si="52"/>
        <v>0</v>
      </c>
      <c r="AA242" s="49">
        <f t="shared" si="44"/>
        <v>0.7</v>
      </c>
      <c r="AB242" s="54">
        <f t="shared" si="53"/>
        <v>0.7</v>
      </c>
      <c r="AC242" s="54">
        <f t="shared" si="54"/>
        <v>0</v>
      </c>
    </row>
    <row r="243" spans="1:29" ht="30" customHeight="1">
      <c r="A243" s="59">
        <v>234</v>
      </c>
      <c r="B243" s="50" t="s">
        <v>1147</v>
      </c>
      <c r="C243" s="53" t="str">
        <f>'05 § 남동구'!C112</f>
        <v>남동구</v>
      </c>
      <c r="D243" s="50">
        <f>'05 § 남동구'!D112</f>
        <v>103</v>
      </c>
      <c r="E243" s="53" t="str">
        <f>'05 § 남동구'!E112</f>
        <v>남동대로1R</v>
      </c>
      <c r="F243" s="53" t="str">
        <f>'05 § 남동구'!F112</f>
        <v>남동대로663</v>
      </c>
      <c r="G243" s="53" t="str">
        <f>'05 § 남동구'!G112</f>
        <v>매소홀로749</v>
      </c>
      <c r="H243" s="50" t="str">
        <f>'05 § 남동구'!H112</f>
        <v>○</v>
      </c>
      <c r="I243" s="53" t="str">
        <f>'05 § 남동구'!I112</f>
        <v>겸용도로
(분리형)</v>
      </c>
      <c r="J243" s="54">
        <f>'05 § 남동구'!J112</f>
        <v>0.32</v>
      </c>
      <c r="K243" s="54">
        <f>'05 § 남동구'!K112</f>
        <v>0</v>
      </c>
      <c r="L243" s="54">
        <f>'05 § 남동구'!L112</f>
        <v>0</v>
      </c>
      <c r="M243" s="54">
        <f>'05 § 남동구'!M112</f>
        <v>0</v>
      </c>
      <c r="N243" s="54">
        <f>'05 § 남동구'!N112</f>
        <v>2.1</v>
      </c>
      <c r="O243" s="54">
        <f>'05 § 남동구'!O112</f>
        <v>1.2</v>
      </c>
      <c r="P243" s="54">
        <f>'05 § 남동구'!P112</f>
        <v>1.7999999999999998</v>
      </c>
      <c r="Q243" s="54">
        <f>'05 § 남동구'!Q112</f>
        <v>0</v>
      </c>
      <c r="R243" s="54">
        <f>'05 § 남동구'!R112</f>
        <v>0</v>
      </c>
      <c r="S243" s="50">
        <f>'05 § 남동구'!S112</f>
        <v>2</v>
      </c>
      <c r="T243" s="50">
        <f>'05 § 남동구'!T112</f>
        <v>0</v>
      </c>
      <c r="U243" s="53" t="str">
        <f>'05 § 남동구'!U112</f>
        <v>내측</v>
      </c>
      <c r="V243" s="53"/>
      <c r="W243" s="48">
        <f t="shared" si="43"/>
        <v>0.32</v>
      </c>
      <c r="X243" s="54">
        <f t="shared" si="50"/>
        <v>0</v>
      </c>
      <c r="Y243" s="54">
        <f t="shared" si="51"/>
        <v>0</v>
      </c>
      <c r="Z243" s="54">
        <f t="shared" si="52"/>
        <v>0</v>
      </c>
      <c r="AA243" s="49">
        <f t="shared" si="44"/>
        <v>0.32</v>
      </c>
      <c r="AB243" s="54">
        <f t="shared" si="53"/>
        <v>0.32</v>
      </c>
      <c r="AC243" s="54">
        <f t="shared" si="54"/>
        <v>0</v>
      </c>
    </row>
    <row r="244" spans="1:29" ht="30" customHeight="1">
      <c r="A244" s="59">
        <v>235</v>
      </c>
      <c r="B244" s="50" t="s">
        <v>1147</v>
      </c>
      <c r="C244" s="53" t="str">
        <f>'05 § 남동구'!C113</f>
        <v>남동구</v>
      </c>
      <c r="D244" s="50">
        <f>'05 § 남동구'!D113</f>
        <v>104</v>
      </c>
      <c r="E244" s="53" t="str">
        <f>'05 § 남동구'!E113</f>
        <v>남동대로2R</v>
      </c>
      <c r="F244" s="53" t="str">
        <f>'05 § 남동구'!F113</f>
        <v>남동대로629</v>
      </c>
      <c r="G244" s="53" t="str">
        <f>'05 § 남동구'!G113</f>
        <v>남동대로465</v>
      </c>
      <c r="H244" s="50" t="str">
        <f>'05 § 남동구'!H113</f>
        <v>○</v>
      </c>
      <c r="I244" s="53" t="str">
        <f>'05 § 남동구'!I113</f>
        <v>겸용도로
(분리형)</v>
      </c>
      <c r="J244" s="54">
        <f>'05 § 남동구'!J113</f>
        <v>1.8</v>
      </c>
      <c r="K244" s="54">
        <f>'05 § 남동구'!K113</f>
        <v>0</v>
      </c>
      <c r="L244" s="54">
        <f>'05 § 남동구'!L113</f>
        <v>0</v>
      </c>
      <c r="M244" s="54">
        <f>'05 § 남동구'!M113</f>
        <v>0</v>
      </c>
      <c r="N244" s="54">
        <f>'05 § 남동구'!N113</f>
        <v>1.7</v>
      </c>
      <c r="O244" s="54">
        <f>'05 § 남동구'!O113</f>
        <v>1.2</v>
      </c>
      <c r="P244" s="54">
        <f>'05 § 남동구'!P113</f>
        <v>1.4</v>
      </c>
      <c r="Q244" s="54">
        <f>'05 § 남동구'!Q113</f>
        <v>0</v>
      </c>
      <c r="R244" s="54">
        <f>'05 § 남동구'!R113</f>
        <v>0</v>
      </c>
      <c r="S244" s="50">
        <f>'05 § 남동구'!S113</f>
        <v>2</v>
      </c>
      <c r="T244" s="50">
        <f>'05 § 남동구'!T113</f>
        <v>0</v>
      </c>
      <c r="U244" s="53" t="str">
        <f>'05 § 남동구'!U113</f>
        <v>도로측</v>
      </c>
      <c r="V244" s="53"/>
      <c r="W244" s="48">
        <f t="shared" si="43"/>
        <v>1.8</v>
      </c>
      <c r="X244" s="54">
        <f t="shared" si="50"/>
        <v>0</v>
      </c>
      <c r="Y244" s="54">
        <f t="shared" si="51"/>
        <v>0</v>
      </c>
      <c r="Z244" s="54">
        <f t="shared" si="52"/>
        <v>0</v>
      </c>
      <c r="AA244" s="49">
        <f t="shared" si="44"/>
        <v>1.8</v>
      </c>
      <c r="AB244" s="54">
        <f t="shared" si="53"/>
        <v>1.8</v>
      </c>
      <c r="AC244" s="54">
        <f t="shared" si="54"/>
        <v>0</v>
      </c>
    </row>
    <row r="245" spans="1:29" ht="30" customHeight="1">
      <c r="A245" s="59">
        <v>236</v>
      </c>
      <c r="B245" s="50" t="s">
        <v>1147</v>
      </c>
      <c r="C245" s="53" t="str">
        <f>'05 § 남동구'!C114</f>
        <v>남동구</v>
      </c>
      <c r="D245" s="50">
        <f>'05 § 남동구'!D114</f>
        <v>105</v>
      </c>
      <c r="E245" s="53" t="str">
        <f>'05 § 남동구'!E114</f>
        <v>남동대로3R</v>
      </c>
      <c r="F245" s="53" t="str">
        <f>'05 § 남동구'!F114</f>
        <v>남동대로465</v>
      </c>
      <c r="G245" s="53" t="str">
        <f>'05 § 남동구'!G114</f>
        <v>남동공단
입구 사거리</v>
      </c>
      <c r="H245" s="50" t="str">
        <f>'05 § 남동구'!H114</f>
        <v>○</v>
      </c>
      <c r="I245" s="53" t="str">
        <f>'05 § 남동구'!I114</f>
        <v>겸용도로
(분리형)</v>
      </c>
      <c r="J245" s="54">
        <f>'05 § 남동구'!J114</f>
        <v>0.2</v>
      </c>
      <c r="K245" s="54">
        <f>'05 § 남동구'!K114</f>
        <v>0</v>
      </c>
      <c r="L245" s="54">
        <f>'05 § 남동구'!L114</f>
        <v>0</v>
      </c>
      <c r="M245" s="54">
        <f>'05 § 남동구'!M114</f>
        <v>0</v>
      </c>
      <c r="N245" s="54">
        <f>'05 § 남동구'!N114</f>
        <v>1.5</v>
      </c>
      <c r="O245" s="54">
        <f>'05 § 남동구'!O114</f>
        <v>2</v>
      </c>
      <c r="P245" s="54">
        <f>'05 § 남동구'!P114</f>
        <v>2</v>
      </c>
      <c r="Q245" s="54">
        <f>'05 § 남동구'!Q114</f>
        <v>0</v>
      </c>
      <c r="R245" s="54">
        <f>'05 § 남동구'!R114</f>
        <v>0</v>
      </c>
      <c r="S245" s="50">
        <f>'05 § 남동구'!S114</f>
        <v>2</v>
      </c>
      <c r="T245" s="50">
        <f>'05 § 남동구'!T114</f>
        <v>0</v>
      </c>
      <c r="U245" s="53" t="str">
        <f>'05 § 남동구'!U114</f>
        <v>도로측</v>
      </c>
      <c r="V245" s="53"/>
      <c r="W245" s="48">
        <f t="shared" si="43"/>
        <v>0.2</v>
      </c>
      <c r="X245" s="54">
        <f t="shared" si="50"/>
        <v>0</v>
      </c>
      <c r="Y245" s="54">
        <f t="shared" si="51"/>
        <v>0</v>
      </c>
      <c r="Z245" s="54">
        <f t="shared" si="52"/>
        <v>0</v>
      </c>
      <c r="AA245" s="49">
        <f t="shared" si="44"/>
        <v>0.2</v>
      </c>
      <c r="AB245" s="54">
        <f t="shared" si="53"/>
        <v>0.2</v>
      </c>
      <c r="AC245" s="54">
        <f t="shared" si="54"/>
        <v>0</v>
      </c>
    </row>
    <row r="246" spans="1:29" ht="30" customHeight="1">
      <c r="A246" s="59">
        <v>237</v>
      </c>
      <c r="B246" s="50" t="s">
        <v>1147</v>
      </c>
      <c r="C246" s="53" t="str">
        <f>'05 § 남동구'!C115</f>
        <v>남동구</v>
      </c>
      <c r="D246" s="50">
        <f>'05 § 남동구'!D115</f>
        <v>106</v>
      </c>
      <c r="E246" s="53" t="str">
        <f>'05 § 남동구'!E115</f>
        <v>남동대로4R</v>
      </c>
      <c r="F246" s="53" t="str">
        <f>'05 § 남동구'!F115</f>
        <v xml:space="preserve"> 공단입구
사거리</v>
      </c>
      <c r="G246" s="53" t="str">
        <f>'05 § 남동구'!G115</f>
        <v>남동대로413</v>
      </c>
      <c r="H246" s="50" t="str">
        <f>'05 § 남동구'!H115</f>
        <v>○</v>
      </c>
      <c r="I246" s="53" t="str">
        <f>'05 § 남동구'!I115</f>
        <v>겸용도로
(비분리형)</v>
      </c>
      <c r="J246" s="54">
        <f>'05 § 남동구'!J115</f>
        <v>0.3</v>
      </c>
      <c r="K246" s="54">
        <f>'05 § 남동구'!K115</f>
        <v>0</v>
      </c>
      <c r="L246" s="54">
        <f>'05 § 남동구'!L115</f>
        <v>0</v>
      </c>
      <c r="M246" s="54">
        <f>'05 § 남동구'!M115</f>
        <v>0</v>
      </c>
      <c r="N246" s="54">
        <f>'05 § 남동구'!N115</f>
        <v>0</v>
      </c>
      <c r="O246" s="54">
        <f>'05 § 남동구'!O115</f>
        <v>0</v>
      </c>
      <c r="P246" s="54">
        <f>'05 § 남동구'!P115</f>
        <v>0</v>
      </c>
      <c r="Q246" s="54">
        <f>'05 § 남동구'!Q115</f>
        <v>1.5</v>
      </c>
      <c r="R246" s="54">
        <f>'05 § 남동구'!R115</f>
        <v>0</v>
      </c>
      <c r="S246" s="50">
        <f>'05 § 남동구'!S115</f>
        <v>2</v>
      </c>
      <c r="T246" s="50">
        <f>'05 § 남동구'!T115</f>
        <v>0</v>
      </c>
      <c r="U246" s="53" t="str">
        <f>'05 § 남동구'!U115</f>
        <v>도로측</v>
      </c>
      <c r="V246" s="53"/>
      <c r="W246" s="48">
        <f t="shared" si="43"/>
        <v>0.3</v>
      </c>
      <c r="X246" s="54">
        <f t="shared" si="50"/>
        <v>0</v>
      </c>
      <c r="Y246" s="54">
        <f t="shared" si="51"/>
        <v>0</v>
      </c>
      <c r="Z246" s="54">
        <f t="shared" si="52"/>
        <v>0</v>
      </c>
      <c r="AA246" s="49">
        <f t="shared" si="44"/>
        <v>0.3</v>
      </c>
      <c r="AB246" s="54">
        <f t="shared" si="53"/>
        <v>0</v>
      </c>
      <c r="AC246" s="54">
        <f t="shared" si="54"/>
        <v>0.3</v>
      </c>
    </row>
    <row r="247" spans="1:29" ht="30" customHeight="1">
      <c r="A247" s="59">
        <v>238</v>
      </c>
      <c r="B247" s="50" t="s">
        <v>1147</v>
      </c>
      <c r="C247" s="53" t="str">
        <f>'05 § 남동구'!C116</f>
        <v>남동구</v>
      </c>
      <c r="D247" s="50">
        <f>'05 § 남동구'!D116</f>
        <v>107</v>
      </c>
      <c r="E247" s="53" t="str">
        <f>'05 § 남동구'!E116</f>
        <v>남동대로5R</v>
      </c>
      <c r="F247" s="53" t="str">
        <f>'05 § 남동구'!F116</f>
        <v>남동대로403</v>
      </c>
      <c r="G247" s="53" t="str">
        <f>'05 § 남동구'!G116</f>
        <v>시리골
사거리</v>
      </c>
      <c r="H247" s="50" t="str">
        <f>'05 § 남동구'!H116</f>
        <v>○</v>
      </c>
      <c r="I247" s="53" t="str">
        <f>'05 § 남동구'!I116</f>
        <v>겸용도로
(비분리형)</v>
      </c>
      <c r="J247" s="54">
        <f>'05 § 남동구'!J116</f>
        <v>2.2000000000000002</v>
      </c>
      <c r="K247" s="54">
        <f>'05 § 남동구'!K116</f>
        <v>0</v>
      </c>
      <c r="L247" s="54">
        <f>'05 § 남동구'!L116</f>
        <v>0</v>
      </c>
      <c r="M247" s="54">
        <f>'05 § 남동구'!M116</f>
        <v>0</v>
      </c>
      <c r="N247" s="54">
        <f>'05 § 남동구'!N116</f>
        <v>0</v>
      </c>
      <c r="O247" s="54">
        <f>'05 § 남동구'!O116</f>
        <v>0</v>
      </c>
      <c r="P247" s="54">
        <f>'05 § 남동구'!P116</f>
        <v>0</v>
      </c>
      <c r="Q247" s="54">
        <f>'05 § 남동구'!Q116</f>
        <v>2.9</v>
      </c>
      <c r="R247" s="54">
        <f>'05 § 남동구'!R116</f>
        <v>1.4</v>
      </c>
      <c r="S247" s="50">
        <f>'05 § 남동구'!S116</f>
        <v>2</v>
      </c>
      <c r="T247" s="50">
        <f>'05 § 남동구'!T116</f>
        <v>0</v>
      </c>
      <c r="U247" s="53">
        <f>'05 § 남동구'!U116</f>
        <v>0</v>
      </c>
      <c r="V247" s="53"/>
      <c r="W247" s="48">
        <f t="shared" si="43"/>
        <v>2.2000000000000002</v>
      </c>
      <c r="X247" s="54">
        <f t="shared" si="50"/>
        <v>0</v>
      </c>
      <c r="Y247" s="54">
        <f t="shared" si="51"/>
        <v>0</v>
      </c>
      <c r="Z247" s="54">
        <f t="shared" si="52"/>
        <v>0</v>
      </c>
      <c r="AA247" s="49">
        <f t="shared" si="44"/>
        <v>2.2000000000000002</v>
      </c>
      <c r="AB247" s="54">
        <f t="shared" si="53"/>
        <v>0</v>
      </c>
      <c r="AC247" s="54">
        <f t="shared" si="54"/>
        <v>2.2000000000000002</v>
      </c>
    </row>
    <row r="248" spans="1:29" ht="30" customHeight="1">
      <c r="A248" s="59">
        <v>239</v>
      </c>
      <c r="B248" s="50" t="s">
        <v>1147</v>
      </c>
      <c r="C248" s="53" t="str">
        <f>'05 § 남동구'!C117</f>
        <v>남동구</v>
      </c>
      <c r="D248" s="50">
        <f>'05 § 남동구'!D117</f>
        <v>108</v>
      </c>
      <c r="E248" s="53" t="str">
        <f>'05 § 남동구'!E117</f>
        <v>남동대로6R</v>
      </c>
      <c r="F248" s="53" t="str">
        <f>'05 § 남동구'!F117</f>
        <v>사리골
사거리</v>
      </c>
      <c r="G248" s="53" t="str">
        <f>'05 § 남동구'!G117</f>
        <v>남동대로83</v>
      </c>
      <c r="H248" s="50" t="str">
        <f>'05 § 남동구'!H117</f>
        <v>○</v>
      </c>
      <c r="I248" s="53" t="str">
        <f>'05 § 남동구'!I117</f>
        <v>겸용도로
(분리형)</v>
      </c>
      <c r="J248" s="54">
        <f>'05 § 남동구'!J117</f>
        <v>1</v>
      </c>
      <c r="K248" s="54">
        <f>'05 § 남동구'!K117</f>
        <v>0</v>
      </c>
      <c r="L248" s="54">
        <f>'05 § 남동구'!L117</f>
        <v>0</v>
      </c>
      <c r="M248" s="54">
        <f>'05 § 남동구'!M117</f>
        <v>0</v>
      </c>
      <c r="N248" s="54">
        <f>'05 § 남동구'!N117</f>
        <v>1.8</v>
      </c>
      <c r="O248" s="54">
        <f>'05 § 남동구'!O117</f>
        <v>2.7</v>
      </c>
      <c r="P248" s="54">
        <f>'05 § 남동구'!P117</f>
        <v>3</v>
      </c>
      <c r="Q248" s="54">
        <f>'05 § 남동구'!Q117</f>
        <v>0</v>
      </c>
      <c r="R248" s="54">
        <f>'05 § 남동구'!R117</f>
        <v>0</v>
      </c>
      <c r="S248" s="50">
        <f>'05 § 남동구'!S117</f>
        <v>2</v>
      </c>
      <c r="T248" s="50">
        <f>'05 § 남동구'!T117</f>
        <v>0</v>
      </c>
      <c r="U248" s="53" t="str">
        <f>'05 § 남동구'!U117</f>
        <v>도로측</v>
      </c>
      <c r="V248" s="53"/>
      <c r="W248" s="48">
        <f t="shared" si="43"/>
        <v>1</v>
      </c>
      <c r="X248" s="54">
        <f t="shared" si="50"/>
        <v>0</v>
      </c>
      <c r="Y248" s="54">
        <f t="shared" si="51"/>
        <v>0</v>
      </c>
      <c r="Z248" s="54">
        <f t="shared" si="52"/>
        <v>0</v>
      </c>
      <c r="AA248" s="49">
        <f t="shared" si="44"/>
        <v>1</v>
      </c>
      <c r="AB248" s="54">
        <f t="shared" si="53"/>
        <v>1</v>
      </c>
      <c r="AC248" s="54">
        <f t="shared" si="54"/>
        <v>0</v>
      </c>
    </row>
    <row r="249" spans="1:29" ht="30" customHeight="1">
      <c r="A249" s="59">
        <v>240</v>
      </c>
      <c r="B249" s="50" t="s">
        <v>1147</v>
      </c>
      <c r="C249" s="53" t="str">
        <f>'05 § 남동구'!C118</f>
        <v>남동구</v>
      </c>
      <c r="D249" s="50">
        <f>'05 § 남동구'!D118</f>
        <v>109</v>
      </c>
      <c r="E249" s="53" t="str">
        <f>'05 § 남동구'!E118</f>
        <v>남동대로7R</v>
      </c>
      <c r="F249" s="53" t="str">
        <f>'05 § 남동구'!F118</f>
        <v>간석오고리</v>
      </c>
      <c r="G249" s="53" t="str">
        <f>'05 § 남동구'!G118</f>
        <v>남동대로880</v>
      </c>
      <c r="H249" s="50" t="str">
        <f>'05 § 남동구'!H118</f>
        <v>○</v>
      </c>
      <c r="I249" s="53" t="str">
        <f>'05 § 남동구'!I118</f>
        <v>겸용도로
(분리형)</v>
      </c>
      <c r="J249" s="54">
        <f>'05 § 남동구'!J118</f>
        <v>0.7</v>
      </c>
      <c r="K249" s="54">
        <f>'05 § 남동구'!K118</f>
        <v>0</v>
      </c>
      <c r="L249" s="54">
        <f>'05 § 남동구'!L118</f>
        <v>0</v>
      </c>
      <c r="M249" s="54">
        <f>'05 § 남동구'!M118</f>
        <v>0</v>
      </c>
      <c r="N249" s="54">
        <f>'05 § 남동구'!N118</f>
        <v>1.4</v>
      </c>
      <c r="O249" s="54">
        <f>'05 § 남동구'!O118</f>
        <v>2.4</v>
      </c>
      <c r="P249" s="54">
        <f>'05 § 남동구'!P118</f>
        <v>2.2999999999999998</v>
      </c>
      <c r="Q249" s="54">
        <f>'05 § 남동구'!Q118</f>
        <v>0</v>
      </c>
      <c r="R249" s="54">
        <f>'05 § 남동구'!R118</f>
        <v>0</v>
      </c>
      <c r="S249" s="50">
        <f>'05 § 남동구'!S118</f>
        <v>3</v>
      </c>
      <c r="T249" s="50">
        <f>'05 § 남동구'!T118</f>
        <v>0</v>
      </c>
      <c r="U249" s="53" t="str">
        <f>'05 § 남동구'!U118</f>
        <v>도로측</v>
      </c>
      <c r="V249" s="53"/>
      <c r="W249" s="48">
        <f t="shared" si="43"/>
        <v>0.7</v>
      </c>
      <c r="X249" s="54">
        <f t="shared" si="50"/>
        <v>0</v>
      </c>
      <c r="Y249" s="54">
        <f t="shared" si="51"/>
        <v>0</v>
      </c>
      <c r="Z249" s="54">
        <f t="shared" si="52"/>
        <v>0</v>
      </c>
      <c r="AA249" s="49">
        <f t="shared" si="44"/>
        <v>0.7</v>
      </c>
      <c r="AB249" s="54">
        <f t="shared" si="53"/>
        <v>0.7</v>
      </c>
      <c r="AC249" s="54">
        <f t="shared" si="54"/>
        <v>0</v>
      </c>
    </row>
    <row r="250" spans="1:29" ht="30" customHeight="1">
      <c r="A250" s="59">
        <v>241</v>
      </c>
      <c r="B250" s="50" t="s">
        <v>1147</v>
      </c>
      <c r="C250" s="53" t="str">
        <f>'05 § 남동구'!C119</f>
        <v>남동구</v>
      </c>
      <c r="D250" s="50">
        <f>'05 § 남동구'!D119</f>
        <v>110</v>
      </c>
      <c r="E250" s="53" t="str">
        <f>'05 § 남동구'!E119</f>
        <v>남동대로8R</v>
      </c>
      <c r="F250" s="53" t="str">
        <f>'05 § 남동구'!F119</f>
        <v>길병원
사거리</v>
      </c>
      <c r="G250" s="53" t="str">
        <f>'05 § 남동구'!G119</f>
        <v>인하로537</v>
      </c>
      <c r="H250" s="50" t="str">
        <f>'05 § 남동구'!H119</f>
        <v>○</v>
      </c>
      <c r="I250" s="53" t="str">
        <f>'05 § 남동구'!I119</f>
        <v>겸용도로
(분리형)</v>
      </c>
      <c r="J250" s="54">
        <f>'05 § 남동구'!J119</f>
        <v>0.76</v>
      </c>
      <c r="K250" s="54">
        <f>'05 § 남동구'!K119</f>
        <v>0</v>
      </c>
      <c r="L250" s="54">
        <f>'05 § 남동구'!L119</f>
        <v>0</v>
      </c>
      <c r="M250" s="54">
        <f>'05 § 남동구'!M119</f>
        <v>0</v>
      </c>
      <c r="N250" s="54">
        <f>'05 § 남동구'!N119</f>
        <v>1.5</v>
      </c>
      <c r="O250" s="54">
        <f>'05 § 남동구'!O119</f>
        <v>2.6</v>
      </c>
      <c r="P250" s="54">
        <f>'05 § 남동구'!P119</f>
        <v>2.6</v>
      </c>
      <c r="Q250" s="54">
        <f>'05 § 남동구'!Q119</f>
        <v>0</v>
      </c>
      <c r="R250" s="54">
        <f>'05 § 남동구'!R119</f>
        <v>0</v>
      </c>
      <c r="S250" s="50">
        <f>'05 § 남동구'!S119</f>
        <v>3</v>
      </c>
      <c r="T250" s="50">
        <f>'05 § 남동구'!T119</f>
        <v>0</v>
      </c>
      <c r="U250" s="53" t="str">
        <f>'05 § 남동구'!U119</f>
        <v>도로측</v>
      </c>
      <c r="V250" s="53"/>
      <c r="W250" s="48">
        <f t="shared" si="43"/>
        <v>0.76</v>
      </c>
      <c r="X250" s="54">
        <f t="shared" si="50"/>
        <v>0</v>
      </c>
      <c r="Y250" s="54">
        <f t="shared" si="51"/>
        <v>0</v>
      </c>
      <c r="Z250" s="54">
        <f t="shared" si="52"/>
        <v>0</v>
      </c>
      <c r="AA250" s="49">
        <f t="shared" si="44"/>
        <v>0.76</v>
      </c>
      <c r="AB250" s="54">
        <f t="shared" si="53"/>
        <v>0.76</v>
      </c>
      <c r="AC250" s="54">
        <f t="shared" si="54"/>
        <v>0</v>
      </c>
    </row>
    <row r="251" spans="1:29" ht="30" customHeight="1">
      <c r="A251" s="59">
        <v>242</v>
      </c>
      <c r="B251" s="50" t="s">
        <v>1147</v>
      </c>
      <c r="C251" s="53" t="str">
        <f>'05 § 남동구'!C120</f>
        <v>남동구</v>
      </c>
      <c r="D251" s="50">
        <f>'05 § 남동구'!D120</f>
        <v>111</v>
      </c>
      <c r="E251" s="53" t="str">
        <f>'05 § 남동구'!E120</f>
        <v>남동대로1L</v>
      </c>
      <c r="F251" s="53" t="str">
        <f>'05 § 남동구'!F120</f>
        <v>남동대로880</v>
      </c>
      <c r="G251" s="53" t="str">
        <f>'05 § 남동구'!G120</f>
        <v>힐스테이트
1212동앞</v>
      </c>
      <c r="H251" s="50" t="str">
        <f>'05 § 남동구'!H120</f>
        <v>○</v>
      </c>
      <c r="I251" s="53" t="str">
        <f>'05 § 남동구'!I120</f>
        <v>겸용도로
(분리형)</v>
      </c>
      <c r="J251" s="54">
        <f>'05 § 남동구'!J120</f>
        <v>0.8</v>
      </c>
      <c r="K251" s="54">
        <f>'05 § 남동구'!K120</f>
        <v>0</v>
      </c>
      <c r="L251" s="54">
        <f>'05 § 남동구'!L120</f>
        <v>0</v>
      </c>
      <c r="M251" s="54">
        <f>'05 § 남동구'!M120</f>
        <v>0</v>
      </c>
      <c r="N251" s="54">
        <f>'05 § 남동구'!N120</f>
        <v>1.3</v>
      </c>
      <c r="O251" s="54">
        <f>'05 § 남동구'!O120</f>
        <v>1.9</v>
      </c>
      <c r="P251" s="54">
        <f>'05 § 남동구'!P120</f>
        <v>1.7</v>
      </c>
      <c r="Q251" s="54">
        <f>'05 § 남동구'!Q120</f>
        <v>0</v>
      </c>
      <c r="R251" s="54">
        <f>'05 § 남동구'!R120</f>
        <v>0</v>
      </c>
      <c r="S251" s="50">
        <f>'05 § 남동구'!S120</f>
        <v>3</v>
      </c>
      <c r="T251" s="50">
        <f>'05 § 남동구'!T120</f>
        <v>0</v>
      </c>
      <c r="U251" s="53" t="str">
        <f>'05 § 남동구'!U120</f>
        <v>도로측</v>
      </c>
      <c r="V251" s="53"/>
      <c r="W251" s="48">
        <f t="shared" si="43"/>
        <v>0.8</v>
      </c>
      <c r="X251" s="54">
        <f t="shared" si="50"/>
        <v>0</v>
      </c>
      <c r="Y251" s="54">
        <f t="shared" si="51"/>
        <v>0</v>
      </c>
      <c r="Z251" s="54">
        <f t="shared" si="52"/>
        <v>0</v>
      </c>
      <c r="AA251" s="49">
        <f t="shared" si="44"/>
        <v>0.8</v>
      </c>
      <c r="AB251" s="54">
        <f t="shared" si="53"/>
        <v>0.8</v>
      </c>
      <c r="AC251" s="54">
        <f t="shared" si="54"/>
        <v>0</v>
      </c>
    </row>
    <row r="252" spans="1:29" ht="30" customHeight="1">
      <c r="A252" s="59">
        <v>243</v>
      </c>
      <c r="B252" s="50" t="s">
        <v>1147</v>
      </c>
      <c r="C252" s="53" t="str">
        <f>'05 § 남동구'!C121</f>
        <v>남동구</v>
      </c>
      <c r="D252" s="50">
        <f>'05 § 남동구'!D121</f>
        <v>112</v>
      </c>
      <c r="E252" s="53" t="str">
        <f>'05 § 남동구'!E121</f>
        <v>남동대로2L</v>
      </c>
      <c r="F252" s="53" t="str">
        <f>'05 § 남동구'!F121</f>
        <v>길병원
사거리</v>
      </c>
      <c r="G252" s="53" t="str">
        <f>'05 § 남동구'!G121</f>
        <v>남동대로682</v>
      </c>
      <c r="H252" s="50" t="str">
        <f>'05 § 남동구'!H121</f>
        <v>○</v>
      </c>
      <c r="I252" s="53" t="str">
        <f>'05 § 남동구'!I121</f>
        <v>겸용도로
(분리형)</v>
      </c>
      <c r="J252" s="54">
        <f>'05 § 남동구'!J121</f>
        <v>0.7</v>
      </c>
      <c r="K252" s="54">
        <f>'05 § 남동구'!K121</f>
        <v>0</v>
      </c>
      <c r="L252" s="54">
        <f>'05 § 남동구'!L121</f>
        <v>0</v>
      </c>
      <c r="M252" s="54">
        <f>'05 § 남동구'!M121</f>
        <v>0</v>
      </c>
      <c r="N252" s="54">
        <f>'05 § 남동구'!N121</f>
        <v>1.5</v>
      </c>
      <c r="O252" s="54">
        <f>'05 § 남동구'!O121</f>
        <v>2.7</v>
      </c>
      <c r="P252" s="54">
        <f>'05 § 남동구'!P121</f>
        <v>2.7</v>
      </c>
      <c r="Q252" s="54">
        <f>'05 § 남동구'!Q121</f>
        <v>0</v>
      </c>
      <c r="R252" s="54">
        <f>'05 § 남동구'!R121</f>
        <v>0</v>
      </c>
      <c r="S252" s="50">
        <f>'05 § 남동구'!S121</f>
        <v>3</v>
      </c>
      <c r="T252" s="50">
        <f>'05 § 남동구'!T121</f>
        <v>0</v>
      </c>
      <c r="U252" s="53" t="str">
        <f>'05 § 남동구'!U121</f>
        <v>도로측</v>
      </c>
      <c r="V252" s="53"/>
      <c r="W252" s="48">
        <f t="shared" si="43"/>
        <v>0.7</v>
      </c>
      <c r="X252" s="54">
        <f t="shared" si="50"/>
        <v>0</v>
      </c>
      <c r="Y252" s="54">
        <f t="shared" si="51"/>
        <v>0</v>
      </c>
      <c r="Z252" s="54">
        <f t="shared" si="52"/>
        <v>0</v>
      </c>
      <c r="AA252" s="49">
        <f t="shared" si="44"/>
        <v>0.7</v>
      </c>
      <c r="AB252" s="54">
        <f t="shared" si="53"/>
        <v>0.7</v>
      </c>
      <c r="AC252" s="54">
        <f t="shared" si="54"/>
        <v>0</v>
      </c>
    </row>
    <row r="253" spans="1:29" ht="30" customHeight="1">
      <c r="A253" s="59">
        <v>244</v>
      </c>
      <c r="B253" s="50" t="s">
        <v>1147</v>
      </c>
      <c r="C253" s="53" t="str">
        <f>'05 § 남동구'!C122</f>
        <v>남동구</v>
      </c>
      <c r="D253" s="50">
        <f>'05 § 남동구'!D122</f>
        <v>113</v>
      </c>
      <c r="E253" s="53" t="str">
        <f>'05 § 남동구'!E122</f>
        <v>남동대로3L</v>
      </c>
      <c r="F253" s="53" t="str">
        <f>'05 § 남동구'!F122</f>
        <v>남동경찰서
사거리</v>
      </c>
      <c r="G253" s="53" t="str">
        <f>'05 § 남동구'!G122</f>
        <v>전재울
사거리</v>
      </c>
      <c r="H253" s="50" t="str">
        <f>'05 § 남동구'!H122</f>
        <v>○</v>
      </c>
      <c r="I253" s="53" t="str">
        <f>'05 § 남동구'!I122</f>
        <v>겸용도로
(분리형)</v>
      </c>
      <c r="J253" s="54">
        <f>'05 § 남동구'!J122</f>
        <v>0.5</v>
      </c>
      <c r="K253" s="54">
        <f>'05 § 남동구'!K122</f>
        <v>0</v>
      </c>
      <c r="L253" s="54">
        <f>'05 § 남동구'!L122</f>
        <v>0</v>
      </c>
      <c r="M253" s="54">
        <f>'05 § 남동구'!M122</f>
        <v>0</v>
      </c>
      <c r="N253" s="54">
        <f>'05 § 남동구'!N122</f>
        <v>1.6</v>
      </c>
      <c r="O253" s="54">
        <f>'05 § 남동구'!O122</f>
        <v>3</v>
      </c>
      <c r="P253" s="54">
        <f>'05 § 남동구'!P122</f>
        <v>3.1</v>
      </c>
      <c r="Q253" s="54">
        <f>'05 § 남동구'!Q122</f>
        <v>0</v>
      </c>
      <c r="R253" s="54">
        <f>'05 § 남동구'!R122</f>
        <v>0</v>
      </c>
      <c r="S253" s="50">
        <f>'05 § 남동구'!S122</f>
        <v>2</v>
      </c>
      <c r="T253" s="50">
        <f>'05 § 남동구'!T122</f>
        <v>0</v>
      </c>
      <c r="U253" s="53" t="str">
        <f>'05 § 남동구'!U122</f>
        <v>중앙</v>
      </c>
      <c r="V253" s="53"/>
      <c r="W253" s="48">
        <f t="shared" si="43"/>
        <v>0.5</v>
      </c>
      <c r="X253" s="54">
        <f t="shared" si="50"/>
        <v>0</v>
      </c>
      <c r="Y253" s="54">
        <f t="shared" si="51"/>
        <v>0</v>
      </c>
      <c r="Z253" s="54">
        <f t="shared" si="52"/>
        <v>0</v>
      </c>
      <c r="AA253" s="49">
        <f t="shared" si="44"/>
        <v>0.5</v>
      </c>
      <c r="AB253" s="54">
        <f t="shared" si="53"/>
        <v>0.5</v>
      </c>
      <c r="AC253" s="54">
        <f t="shared" si="54"/>
        <v>0</v>
      </c>
    </row>
    <row r="254" spans="1:29" ht="30" customHeight="1">
      <c r="A254" s="59">
        <v>245</v>
      </c>
      <c r="B254" s="50" t="s">
        <v>1147</v>
      </c>
      <c r="C254" s="53" t="str">
        <f>'05 § 남동구'!C123</f>
        <v>남동구</v>
      </c>
      <c r="D254" s="50">
        <f>'05 § 남동구'!D123</f>
        <v>114</v>
      </c>
      <c r="E254" s="53" t="str">
        <f>'05 § 남동구'!E123</f>
        <v>남동대로4L</v>
      </c>
      <c r="F254" s="53" t="str">
        <f>'05 § 남동구'!F123</f>
        <v>전재울
사거리</v>
      </c>
      <c r="G254" s="53" t="str">
        <f>'05 § 남동구'!G123</f>
        <v>남촌동505</v>
      </c>
      <c r="H254" s="50" t="str">
        <f>'05 § 남동구'!H123</f>
        <v>○</v>
      </c>
      <c r="I254" s="53" t="str">
        <f>'05 § 남동구'!I123</f>
        <v>겸용도로
(분리형)</v>
      </c>
      <c r="J254" s="54">
        <f>'05 § 남동구'!J123</f>
        <v>0.5</v>
      </c>
      <c r="K254" s="54">
        <f>'05 § 남동구'!K123</f>
        <v>0</v>
      </c>
      <c r="L254" s="54">
        <f>'05 § 남동구'!L123</f>
        <v>0</v>
      </c>
      <c r="M254" s="54">
        <f>'05 § 남동구'!M123</f>
        <v>0</v>
      </c>
      <c r="N254" s="54">
        <f>'05 § 남동구'!N123</f>
        <v>3</v>
      </c>
      <c r="O254" s="54">
        <f>'05 § 남동구'!O123</f>
        <v>1.2</v>
      </c>
      <c r="P254" s="54">
        <f>'05 § 남동구'!P123</f>
        <v>2.7</v>
      </c>
      <c r="Q254" s="54">
        <f>'05 § 남동구'!Q123</f>
        <v>0</v>
      </c>
      <c r="R254" s="54">
        <f>'05 § 남동구'!R123</f>
        <v>0</v>
      </c>
      <c r="S254" s="50">
        <f>'05 § 남동구'!S123</f>
        <v>2</v>
      </c>
      <c r="T254" s="50">
        <f>'05 § 남동구'!T123</f>
        <v>0</v>
      </c>
      <c r="U254" s="53" t="str">
        <f>'05 § 남동구'!U123</f>
        <v>내측</v>
      </c>
      <c r="V254" s="53"/>
      <c r="W254" s="48">
        <f t="shared" si="43"/>
        <v>0.5</v>
      </c>
      <c r="X254" s="54">
        <f t="shared" si="50"/>
        <v>0</v>
      </c>
      <c r="Y254" s="54">
        <f t="shared" si="51"/>
        <v>0</v>
      </c>
      <c r="Z254" s="54">
        <f t="shared" si="52"/>
        <v>0</v>
      </c>
      <c r="AA254" s="49">
        <f t="shared" si="44"/>
        <v>0.5</v>
      </c>
      <c r="AB254" s="54">
        <f t="shared" si="53"/>
        <v>0.5</v>
      </c>
      <c r="AC254" s="54">
        <f t="shared" si="54"/>
        <v>0</v>
      </c>
    </row>
    <row r="255" spans="1:29" ht="30" customHeight="1">
      <c r="A255" s="59">
        <v>246</v>
      </c>
      <c r="B255" s="50" t="s">
        <v>1147</v>
      </c>
      <c r="C255" s="53" t="str">
        <f>'05 § 남동구'!C124</f>
        <v>남동구</v>
      </c>
      <c r="D255" s="50">
        <f>'05 § 남동구'!D124</f>
        <v>115</v>
      </c>
      <c r="E255" s="53" t="str">
        <f>'05 § 남동구'!E124</f>
        <v>남동대로5L</v>
      </c>
      <c r="F255" s="53" t="str">
        <f>'05 § 남동구'!F124</f>
        <v>남동대로478</v>
      </c>
      <c r="G255" s="53" t="str">
        <f>'05 § 남동구'!G124</f>
        <v>남동공단
입구사거리</v>
      </c>
      <c r="H255" s="50" t="str">
        <f>'05 § 남동구'!H124</f>
        <v>○</v>
      </c>
      <c r="I255" s="53" t="str">
        <f>'05 § 남동구'!I124</f>
        <v>겸용도로
(분리형)</v>
      </c>
      <c r="J255" s="54">
        <f>'05 § 남동구'!J124</f>
        <v>0.26</v>
      </c>
      <c r="K255" s="54">
        <f>'05 § 남동구'!K124</f>
        <v>0</v>
      </c>
      <c r="L255" s="54">
        <f>'05 § 남동구'!L124</f>
        <v>0</v>
      </c>
      <c r="M255" s="54">
        <f>'05 § 남동구'!M124</f>
        <v>0</v>
      </c>
      <c r="N255" s="54">
        <f>'05 § 남동구'!N124</f>
        <v>1.9</v>
      </c>
      <c r="O255" s="54">
        <f>'05 § 남동구'!O124</f>
        <v>2</v>
      </c>
      <c r="P255" s="54">
        <f>'05 § 남동구'!P124</f>
        <v>2.4</v>
      </c>
      <c r="Q255" s="54">
        <f>'05 § 남동구'!Q124</f>
        <v>0</v>
      </c>
      <c r="R255" s="54">
        <f>'05 § 남동구'!R124</f>
        <v>0</v>
      </c>
      <c r="S255" s="50">
        <f>'05 § 남동구'!S124</f>
        <v>2</v>
      </c>
      <c r="T255" s="50">
        <f>'05 § 남동구'!T124</f>
        <v>0</v>
      </c>
      <c r="U255" s="53" t="str">
        <f>'05 § 남동구'!U124</f>
        <v>도로측</v>
      </c>
      <c r="V255" s="53"/>
      <c r="W255" s="48">
        <f t="shared" si="43"/>
        <v>0.26</v>
      </c>
      <c r="X255" s="54">
        <f t="shared" si="50"/>
        <v>0</v>
      </c>
      <c r="Y255" s="54">
        <f t="shared" si="51"/>
        <v>0</v>
      </c>
      <c r="Z255" s="54">
        <f t="shared" si="52"/>
        <v>0</v>
      </c>
      <c r="AA255" s="49">
        <f t="shared" si="44"/>
        <v>0.26</v>
      </c>
      <c r="AB255" s="54">
        <f t="shared" si="53"/>
        <v>0.26</v>
      </c>
      <c r="AC255" s="54">
        <f t="shared" si="54"/>
        <v>0</v>
      </c>
    </row>
    <row r="256" spans="1:29" ht="30" customHeight="1">
      <c r="A256" s="59">
        <v>247</v>
      </c>
      <c r="B256" s="50" t="s">
        <v>1147</v>
      </c>
      <c r="C256" s="53" t="str">
        <f>'05 § 남동구'!C125</f>
        <v>남동구</v>
      </c>
      <c r="D256" s="50">
        <f>'05 § 남동구'!D125</f>
        <v>116</v>
      </c>
      <c r="E256" s="53" t="str">
        <f>'05 § 남동구'!E125</f>
        <v>남동대로6L</v>
      </c>
      <c r="F256" s="53" t="str">
        <f>'05 § 남동구'!F125</f>
        <v>남동공단
입구사거리</v>
      </c>
      <c r="G256" s="53" t="str">
        <f>'05 § 남동구'!G125</f>
        <v>남동대로410번길7</v>
      </c>
      <c r="H256" s="50" t="str">
        <f>'05 § 남동구'!H125</f>
        <v>○</v>
      </c>
      <c r="I256" s="53" t="str">
        <f>'05 § 남동구'!I125</f>
        <v>겸용도로
(비분리형)</v>
      </c>
      <c r="J256" s="54">
        <f>'05 § 남동구'!J125</f>
        <v>0.3</v>
      </c>
      <c r="K256" s="54">
        <f>'05 § 남동구'!K125</f>
        <v>0</v>
      </c>
      <c r="L256" s="54">
        <f>'05 § 남동구'!L125</f>
        <v>0</v>
      </c>
      <c r="M256" s="54">
        <f>'05 § 남동구'!M125</f>
        <v>0</v>
      </c>
      <c r="N256" s="54">
        <f>'05 § 남동구'!N125</f>
        <v>0</v>
      </c>
      <c r="O256" s="54">
        <f>'05 § 남동구'!O125</f>
        <v>0</v>
      </c>
      <c r="P256" s="54">
        <f>'05 § 남동구'!P125</f>
        <v>0</v>
      </c>
      <c r="Q256" s="54">
        <f>'05 § 남동구'!Q125</f>
        <v>1.5</v>
      </c>
      <c r="R256" s="54">
        <f>'05 § 남동구'!R125</f>
        <v>0</v>
      </c>
      <c r="S256" s="50">
        <f>'05 § 남동구'!S125</f>
        <v>2</v>
      </c>
      <c r="T256" s="50">
        <f>'05 § 남동구'!T125</f>
        <v>0</v>
      </c>
      <c r="U256" s="53" t="str">
        <f>'05 § 남동구'!U125</f>
        <v>도로측</v>
      </c>
      <c r="V256" s="53"/>
      <c r="W256" s="48">
        <f t="shared" si="43"/>
        <v>0.3</v>
      </c>
      <c r="X256" s="54">
        <f t="shared" si="50"/>
        <v>0</v>
      </c>
      <c r="Y256" s="54">
        <f t="shared" si="51"/>
        <v>0</v>
      </c>
      <c r="Z256" s="54">
        <f t="shared" si="52"/>
        <v>0</v>
      </c>
      <c r="AA256" s="49">
        <f t="shared" si="44"/>
        <v>0.3</v>
      </c>
      <c r="AB256" s="54">
        <f t="shared" si="53"/>
        <v>0</v>
      </c>
      <c r="AC256" s="54">
        <f t="shared" si="54"/>
        <v>0.3</v>
      </c>
    </row>
    <row r="257" spans="1:29" ht="30" customHeight="1">
      <c r="A257" s="59">
        <v>248</v>
      </c>
      <c r="B257" s="50" t="s">
        <v>1147</v>
      </c>
      <c r="C257" s="53" t="str">
        <f>'05 § 남동구'!C126</f>
        <v>남동구</v>
      </c>
      <c r="D257" s="50">
        <f>'05 § 남동구'!D126</f>
        <v>117</v>
      </c>
      <c r="E257" s="53" t="str">
        <f>'05 § 남동구'!E126</f>
        <v>남동대로7L</v>
      </c>
      <c r="F257" s="53" t="str">
        <f>'05 § 남동구'!F126</f>
        <v>남동대로
410변길7</v>
      </c>
      <c r="G257" s="53" t="str">
        <f>'05 § 남동구'!G126</f>
        <v>남동대로
216</v>
      </c>
      <c r="H257" s="50" t="str">
        <f>'05 § 남동구'!H126</f>
        <v>○</v>
      </c>
      <c r="I257" s="53" t="str">
        <f>'05 § 남동구'!I126</f>
        <v>겸용도로
(비분리형)</v>
      </c>
      <c r="J257" s="54">
        <f>'05 § 남동구'!J126</f>
        <v>1.9</v>
      </c>
      <c r="K257" s="54">
        <f>'05 § 남동구'!K126</f>
        <v>0</v>
      </c>
      <c r="L257" s="54">
        <f>'05 § 남동구'!L126</f>
        <v>0</v>
      </c>
      <c r="M257" s="54">
        <f>'05 § 남동구'!M126</f>
        <v>0</v>
      </c>
      <c r="N257" s="54">
        <f>'05 § 남동구'!N126</f>
        <v>0</v>
      </c>
      <c r="O257" s="54">
        <f>'05 § 남동구'!O126</f>
        <v>0</v>
      </c>
      <c r="P257" s="54">
        <f>'05 § 남동구'!P126</f>
        <v>0</v>
      </c>
      <c r="Q257" s="54">
        <f>'05 § 남동구'!Q126</f>
        <v>3.1</v>
      </c>
      <c r="R257" s="54">
        <f>'05 § 남동구'!R126</f>
        <v>1.6</v>
      </c>
      <c r="S257" s="50">
        <f>'05 § 남동구'!S126</f>
        <v>2</v>
      </c>
      <c r="T257" s="50">
        <f>'05 § 남동구'!T126</f>
        <v>0</v>
      </c>
      <c r="U257" s="53">
        <f>'05 § 남동구'!U126</f>
        <v>0</v>
      </c>
      <c r="V257" s="53"/>
      <c r="W257" s="48">
        <f t="shared" si="43"/>
        <v>1.9</v>
      </c>
      <c r="X257" s="54">
        <f t="shared" si="50"/>
        <v>0</v>
      </c>
      <c r="Y257" s="54">
        <f t="shared" si="51"/>
        <v>0</v>
      </c>
      <c r="Z257" s="54">
        <f t="shared" si="52"/>
        <v>0</v>
      </c>
      <c r="AA257" s="49">
        <f t="shared" si="44"/>
        <v>1.9</v>
      </c>
      <c r="AB257" s="54">
        <f t="shared" si="53"/>
        <v>0</v>
      </c>
      <c r="AC257" s="54">
        <f t="shared" si="54"/>
        <v>1.9</v>
      </c>
    </row>
    <row r="258" spans="1:29" ht="30" customHeight="1">
      <c r="A258" s="59">
        <v>249</v>
      </c>
      <c r="B258" s="50" t="s">
        <v>1147</v>
      </c>
      <c r="C258" s="53" t="str">
        <f>'05 § 남동구'!C127</f>
        <v>남동구</v>
      </c>
      <c r="D258" s="50">
        <f>'05 § 남동구'!D127</f>
        <v>118</v>
      </c>
      <c r="E258" s="53" t="str">
        <f>'05 § 남동구'!E127</f>
        <v>남동대로8L</v>
      </c>
      <c r="F258" s="53" t="str">
        <f>'05 § 남동구'!F127</f>
        <v>남동대로216</v>
      </c>
      <c r="G258" s="53" t="str">
        <f>'05 § 남동구'!G127</f>
        <v>고잔동714</v>
      </c>
      <c r="H258" s="50" t="str">
        <f>'05 § 남동구'!H127</f>
        <v>○</v>
      </c>
      <c r="I258" s="53" t="str">
        <f>'05 § 남동구'!I127</f>
        <v>겸용도로
(분리형)</v>
      </c>
      <c r="J258" s="54">
        <f>'05 § 남동구'!J127</f>
        <v>2</v>
      </c>
      <c r="K258" s="54">
        <f>'05 § 남동구'!K127</f>
        <v>0</v>
      </c>
      <c r="L258" s="54">
        <f>'05 § 남동구'!L127</f>
        <v>0</v>
      </c>
      <c r="M258" s="54">
        <f>'05 § 남동구'!M127</f>
        <v>0</v>
      </c>
      <c r="N258" s="54">
        <f>'05 § 남동구'!N127</f>
        <v>1.8</v>
      </c>
      <c r="O258" s="54">
        <f>'05 § 남동구'!O127</f>
        <v>2.7</v>
      </c>
      <c r="P258" s="54">
        <f>'05 § 남동구'!P127</f>
        <v>3</v>
      </c>
      <c r="Q258" s="54">
        <f>'05 § 남동구'!Q127</f>
        <v>0</v>
      </c>
      <c r="R258" s="54">
        <f>'05 § 남동구'!R127</f>
        <v>0</v>
      </c>
      <c r="S258" s="50">
        <f>'05 § 남동구'!S127</f>
        <v>2</v>
      </c>
      <c r="T258" s="50">
        <f>'05 § 남동구'!T127</f>
        <v>0</v>
      </c>
      <c r="U258" s="53" t="str">
        <f>'05 § 남동구'!U127</f>
        <v>도로측</v>
      </c>
      <c r="V258" s="53"/>
      <c r="W258" s="48">
        <f t="shared" si="43"/>
        <v>2</v>
      </c>
      <c r="X258" s="54">
        <f t="shared" si="50"/>
        <v>0</v>
      </c>
      <c r="Y258" s="54">
        <f t="shared" si="51"/>
        <v>0</v>
      </c>
      <c r="Z258" s="54">
        <f t="shared" si="52"/>
        <v>0</v>
      </c>
      <c r="AA258" s="49">
        <f t="shared" si="44"/>
        <v>2</v>
      </c>
      <c r="AB258" s="54">
        <f t="shared" si="53"/>
        <v>2</v>
      </c>
      <c r="AC258" s="54">
        <f t="shared" si="54"/>
        <v>0</v>
      </c>
    </row>
    <row r="259" spans="1:29" ht="30" customHeight="1">
      <c r="A259" s="110">
        <v>250</v>
      </c>
      <c r="B259" s="101" t="s">
        <v>1147</v>
      </c>
      <c r="C259" s="103" t="str">
        <f>'06 § 부평구'!C9</f>
        <v>부평구</v>
      </c>
      <c r="D259" s="101" t="str">
        <f>'06 § 부평구'!D9</f>
        <v>121개 노선</v>
      </c>
      <c r="E259" s="103"/>
      <c r="F259" s="103"/>
      <c r="G259" s="103"/>
      <c r="H259" s="101">
        <f>'06 § 부평구'!H9</f>
        <v>117</v>
      </c>
      <c r="I259" s="103"/>
      <c r="J259" s="101">
        <f>'06 § 부평구'!J9</f>
        <v>49.010000000000005</v>
      </c>
      <c r="K259" s="101">
        <f>'06 § 부평구'!K9</f>
        <v>5</v>
      </c>
      <c r="L259" s="101">
        <f>'06 § 부평구'!L9</f>
        <v>0</v>
      </c>
      <c r="M259" s="101">
        <f>'06 § 부평구'!M9</f>
        <v>0</v>
      </c>
      <c r="N259" s="101">
        <f>'06 § 부평구'!N9</f>
        <v>115</v>
      </c>
      <c r="O259" s="101"/>
      <c r="P259" s="101"/>
      <c r="Q259" s="101">
        <f>'06 § 부평구'!Q9</f>
        <v>1</v>
      </c>
      <c r="R259" s="101"/>
      <c r="S259" s="101"/>
      <c r="T259" s="101">
        <f>'06 § 부평구'!T9</f>
        <v>57</v>
      </c>
      <c r="U259" s="103"/>
      <c r="V259" s="103"/>
      <c r="W259" s="102">
        <f>SUM(W260:W380)</f>
        <v>49.010000000000005</v>
      </c>
      <c r="X259" s="102">
        <f t="shared" ref="X259:AC259" si="55">SUM(X260:X380)</f>
        <v>1.3900000000000001</v>
      </c>
      <c r="Y259" s="102">
        <f t="shared" si="55"/>
        <v>0</v>
      </c>
      <c r="Z259" s="102">
        <f t="shared" si="55"/>
        <v>0</v>
      </c>
      <c r="AA259" s="102">
        <f t="shared" si="55"/>
        <v>47.62</v>
      </c>
      <c r="AB259" s="102">
        <f t="shared" si="55"/>
        <v>47.339999999999996</v>
      </c>
      <c r="AC259" s="102">
        <f t="shared" si="55"/>
        <v>0.28000000000000003</v>
      </c>
    </row>
    <row r="260" spans="1:29" ht="30" customHeight="1">
      <c r="A260" s="59">
        <v>251</v>
      </c>
      <c r="B260" s="50" t="s">
        <v>1147</v>
      </c>
      <c r="C260" s="53" t="str">
        <f>'06 § 부평구'!C10</f>
        <v>부평구</v>
      </c>
      <c r="D260" s="50" t="str">
        <f>'06 § 부평구'!D10</f>
        <v>1-1</v>
      </c>
      <c r="E260" s="53" t="str">
        <f>'06 § 부평구'!E10</f>
        <v>굴포로R-1</v>
      </c>
      <c r="F260" s="53" t="str">
        <f>'06 § 부평구'!F10</f>
        <v>체육관로
교차점</v>
      </c>
      <c r="G260" s="53" t="str">
        <f>'06 § 부평구'!G10</f>
        <v>갈삼사거리</v>
      </c>
      <c r="H260" s="50" t="str">
        <f>'06 § 부평구'!H10</f>
        <v>○</v>
      </c>
      <c r="I260" s="53" t="str">
        <f>'06 § 부평구'!I10</f>
        <v>겸용도로
(분리형)</v>
      </c>
      <c r="J260" s="54">
        <f>'06 § 부평구'!J10</f>
        <v>0.76</v>
      </c>
      <c r="K260" s="54">
        <f>'06 § 부평구'!K10</f>
        <v>0</v>
      </c>
      <c r="L260" s="54">
        <f>'06 § 부평구'!L10</f>
        <v>0</v>
      </c>
      <c r="M260" s="54">
        <f>'06 § 부평구'!M10</f>
        <v>0</v>
      </c>
      <c r="N260" s="54">
        <f>'06 § 부평구'!N10</f>
        <v>2</v>
      </c>
      <c r="O260" s="54">
        <f>'06 § 부평구'!O10</f>
        <v>2.4</v>
      </c>
      <c r="P260" s="54">
        <f>'06 § 부평구'!P10</f>
        <v>2.9</v>
      </c>
      <c r="Q260" s="54">
        <f>'06 § 부평구'!Q10</f>
        <v>0</v>
      </c>
      <c r="R260" s="54">
        <f>'06 § 부평구'!R10</f>
        <v>0</v>
      </c>
      <c r="S260" s="50">
        <f>'06 § 부평구'!S10</f>
        <v>2</v>
      </c>
      <c r="T260" s="50">
        <f>'06 § 부평구'!T10</f>
        <v>0</v>
      </c>
      <c r="U260" s="53" t="str">
        <f>'06 § 부평구'!U10</f>
        <v>내측</v>
      </c>
      <c r="V260" s="53"/>
      <c r="W260" s="48">
        <f t="shared" si="43"/>
        <v>0.76</v>
      </c>
      <c r="X260" s="54">
        <f t="shared" ref="X260:X291" si="56">SUMIF(I260,$X$6,J260)</f>
        <v>0</v>
      </c>
      <c r="Y260" s="54">
        <f t="shared" ref="Y260:Y291" si="57">SUMIF(I260,$Y$6,J260)</f>
        <v>0</v>
      </c>
      <c r="Z260" s="54">
        <f t="shared" ref="Z260:Z291" si="58">SUMIF(I260,$Z$6,J260)</f>
        <v>0</v>
      </c>
      <c r="AA260" s="49">
        <f t="shared" si="44"/>
        <v>0.76</v>
      </c>
      <c r="AB260" s="54">
        <f t="shared" ref="AB260:AB291" si="59">SUMIF(I260,$AB$7,J260)</f>
        <v>0.76</v>
      </c>
      <c r="AC260" s="54">
        <f t="shared" ref="AC260:AC291" si="60">SUMIF(I260,$AC$7,J260)</f>
        <v>0</v>
      </c>
    </row>
    <row r="261" spans="1:29" ht="30" customHeight="1">
      <c r="A261" s="59">
        <v>252</v>
      </c>
      <c r="B261" s="50" t="s">
        <v>1147</v>
      </c>
      <c r="C261" s="53" t="str">
        <f>'06 § 부평구'!C11</f>
        <v>부평구</v>
      </c>
      <c r="D261" s="50" t="str">
        <f>'06 § 부평구'!D11</f>
        <v>1-2</v>
      </c>
      <c r="E261" s="53" t="str">
        <f>'06 § 부평구'!E11</f>
        <v>굴포로R-2</v>
      </c>
      <c r="F261" s="53" t="str">
        <f>'06 § 부평구'!F11</f>
        <v>갈삼사거리</v>
      </c>
      <c r="G261" s="53" t="str">
        <f>'06 § 부평구'!G11</f>
        <v>부평공고
사거리</v>
      </c>
      <c r="H261" s="50" t="str">
        <f>'06 § 부평구'!H11</f>
        <v>○</v>
      </c>
      <c r="I261" s="53" t="str">
        <f>'06 § 부평구'!I11</f>
        <v>겸용도로
(분리형)</v>
      </c>
      <c r="J261" s="54">
        <f>'06 § 부평구'!J11</f>
        <v>0.47</v>
      </c>
      <c r="K261" s="54">
        <f>'06 § 부평구'!K11</f>
        <v>0</v>
      </c>
      <c r="L261" s="54">
        <f>'06 § 부평구'!L11</f>
        <v>0</v>
      </c>
      <c r="M261" s="54">
        <f>'06 § 부평구'!M11</f>
        <v>0</v>
      </c>
      <c r="N261" s="54">
        <f>'06 § 부평구'!N11</f>
        <v>2</v>
      </c>
      <c r="O261" s="54">
        <f>'06 § 부평구'!O11</f>
        <v>1.2</v>
      </c>
      <c r="P261" s="54">
        <f>'06 § 부평구'!P11</f>
        <v>1.7</v>
      </c>
      <c r="Q261" s="54">
        <f>'06 § 부평구'!Q11</f>
        <v>0</v>
      </c>
      <c r="R261" s="54">
        <f>'06 § 부평구'!R11</f>
        <v>0</v>
      </c>
      <c r="S261" s="50">
        <f>'06 § 부평구'!S11</f>
        <v>2</v>
      </c>
      <c r="T261" s="50" t="str">
        <f>'06 § 부평구'!T11</f>
        <v>○</v>
      </c>
      <c r="U261" s="53" t="str">
        <f>'06 § 부평구'!U11</f>
        <v>내측</v>
      </c>
      <c r="V261" s="53"/>
      <c r="W261" s="48">
        <f t="shared" si="43"/>
        <v>0.47</v>
      </c>
      <c r="X261" s="54">
        <f t="shared" si="56"/>
        <v>0</v>
      </c>
      <c r="Y261" s="54">
        <f t="shared" si="57"/>
        <v>0</v>
      </c>
      <c r="Z261" s="54">
        <f t="shared" si="58"/>
        <v>0</v>
      </c>
      <c r="AA261" s="49">
        <f t="shared" si="44"/>
        <v>0.47</v>
      </c>
      <c r="AB261" s="54">
        <f t="shared" si="59"/>
        <v>0.47</v>
      </c>
      <c r="AC261" s="54">
        <f t="shared" si="60"/>
        <v>0</v>
      </c>
    </row>
    <row r="262" spans="1:29" ht="30" customHeight="1">
      <c r="A262" s="59">
        <v>253</v>
      </c>
      <c r="B262" s="50" t="s">
        <v>1147</v>
      </c>
      <c r="C262" s="53" t="str">
        <f>'06 § 부평구'!C12</f>
        <v>부평구</v>
      </c>
      <c r="D262" s="50" t="str">
        <f>'06 § 부평구'!D12</f>
        <v>2-1</v>
      </c>
      <c r="E262" s="53" t="str">
        <f>'06 § 부평구'!E12</f>
        <v>굴포로L</v>
      </c>
      <c r="F262" s="53" t="str">
        <f>'06 § 부평구'!F12</f>
        <v>한국지엠
삼거리</v>
      </c>
      <c r="G262" s="53" t="str">
        <f>'06 § 부평구'!G12</f>
        <v>갈삼사거리</v>
      </c>
      <c r="H262" s="50" t="str">
        <f>'06 § 부평구'!H12</f>
        <v>○</v>
      </c>
      <c r="I262" s="53" t="str">
        <f>'06 § 부평구'!I12</f>
        <v>겸용도로
(분리형)</v>
      </c>
      <c r="J262" s="54">
        <f>'06 § 부평구'!J12</f>
        <v>0.87</v>
      </c>
      <c r="K262" s="54">
        <f>'06 § 부평구'!K12</f>
        <v>0</v>
      </c>
      <c r="L262" s="54">
        <f>'06 § 부평구'!L12</f>
        <v>0</v>
      </c>
      <c r="M262" s="54">
        <f>'06 § 부평구'!M12</f>
        <v>0</v>
      </c>
      <c r="N262" s="54">
        <f>'06 § 부평구'!N12</f>
        <v>1.7</v>
      </c>
      <c r="O262" s="54">
        <f>'06 § 부평구'!O12</f>
        <v>1.7</v>
      </c>
      <c r="P262" s="54">
        <f>'06 § 부평구'!P12</f>
        <v>1.9</v>
      </c>
      <c r="Q262" s="54">
        <f>'06 § 부평구'!Q12</f>
        <v>0</v>
      </c>
      <c r="R262" s="54">
        <f>'06 § 부평구'!R12</f>
        <v>0</v>
      </c>
      <c r="S262" s="50">
        <f>'06 § 부평구'!S12</f>
        <v>2</v>
      </c>
      <c r="T262" s="50" t="str">
        <f>'06 § 부평구'!T12</f>
        <v>○</v>
      </c>
      <c r="U262" s="53" t="str">
        <f>'06 § 부평구'!U12</f>
        <v>내측</v>
      </c>
      <c r="V262" s="53"/>
      <c r="W262" s="48">
        <f t="shared" si="43"/>
        <v>0.87</v>
      </c>
      <c r="X262" s="54">
        <f t="shared" si="56"/>
        <v>0</v>
      </c>
      <c r="Y262" s="54">
        <f t="shared" si="57"/>
        <v>0</v>
      </c>
      <c r="Z262" s="54">
        <f t="shared" si="58"/>
        <v>0</v>
      </c>
      <c r="AA262" s="49">
        <f t="shared" si="44"/>
        <v>0.87</v>
      </c>
      <c r="AB262" s="54">
        <f t="shared" si="59"/>
        <v>0.87</v>
      </c>
      <c r="AC262" s="54">
        <f t="shared" si="60"/>
        <v>0</v>
      </c>
    </row>
    <row r="263" spans="1:29" ht="30" customHeight="1">
      <c r="A263" s="59">
        <v>254</v>
      </c>
      <c r="B263" s="50" t="s">
        <v>1147</v>
      </c>
      <c r="C263" s="53" t="str">
        <f>'06 § 부평구'!C13</f>
        <v>부평구</v>
      </c>
      <c r="D263" s="50" t="str">
        <f>'06 § 부평구'!D13</f>
        <v>3-1</v>
      </c>
      <c r="E263" s="53" t="str">
        <f>'06 § 부평구'!E13</f>
        <v>경원대로L-1</v>
      </c>
      <c r="F263" s="53" t="str">
        <f>'06 § 부평구'!F13</f>
        <v>백범로교차점
(십정사거리)</v>
      </c>
      <c r="G263" s="53" t="str">
        <f>'06 § 부평구'!G13</f>
        <v>열우물로교차점
(열우물사거리)</v>
      </c>
      <c r="H263" s="50" t="str">
        <f>'06 § 부평구'!H13</f>
        <v>○</v>
      </c>
      <c r="I263" s="53" t="str">
        <f>'06 § 부평구'!I13</f>
        <v>겸용도로
(분리형)</v>
      </c>
      <c r="J263" s="54">
        <f>'06 § 부평구'!J13</f>
        <v>0.45</v>
      </c>
      <c r="K263" s="54">
        <f>'06 § 부평구'!K13</f>
        <v>0</v>
      </c>
      <c r="L263" s="54">
        <f>'06 § 부평구'!L13</f>
        <v>0</v>
      </c>
      <c r="M263" s="54">
        <f>'06 § 부평구'!M13</f>
        <v>0</v>
      </c>
      <c r="N263" s="54">
        <f>'06 § 부평구'!N13</f>
        <v>1.6</v>
      </c>
      <c r="O263" s="54">
        <f>'06 § 부평구'!O13</f>
        <v>3.2</v>
      </c>
      <c r="P263" s="54">
        <f>'06 § 부평구'!P13</f>
        <v>3.3000000000000003</v>
      </c>
      <c r="Q263" s="54">
        <f>'06 § 부평구'!Q13</f>
        <v>0</v>
      </c>
      <c r="R263" s="54">
        <f>'06 § 부평구'!R13</f>
        <v>0</v>
      </c>
      <c r="S263" s="50">
        <f>'06 § 부평구'!S13</f>
        <v>5</v>
      </c>
      <c r="T263" s="50" t="str">
        <f>'06 § 부평구'!T13</f>
        <v>○</v>
      </c>
      <c r="U263" s="53" t="str">
        <f>'06 § 부평구'!U13</f>
        <v>내측</v>
      </c>
      <c r="V263" s="53"/>
      <c r="W263" s="48">
        <f t="shared" si="43"/>
        <v>0.45</v>
      </c>
      <c r="X263" s="54">
        <f t="shared" si="56"/>
        <v>0</v>
      </c>
      <c r="Y263" s="54">
        <f t="shared" si="57"/>
        <v>0</v>
      </c>
      <c r="Z263" s="54">
        <f t="shared" si="58"/>
        <v>0</v>
      </c>
      <c r="AA263" s="49">
        <f t="shared" si="44"/>
        <v>0.45</v>
      </c>
      <c r="AB263" s="54">
        <f t="shared" si="59"/>
        <v>0.45</v>
      </c>
      <c r="AC263" s="54">
        <f t="shared" si="60"/>
        <v>0</v>
      </c>
    </row>
    <row r="264" spans="1:29" ht="30" customHeight="1">
      <c r="A264" s="59">
        <v>255</v>
      </c>
      <c r="B264" s="50" t="s">
        <v>1147</v>
      </c>
      <c r="C264" s="53" t="str">
        <f>'06 § 부평구'!C14</f>
        <v>부평구</v>
      </c>
      <c r="D264" s="50" t="str">
        <f>'06 § 부평구'!D14</f>
        <v>3-2</v>
      </c>
      <c r="E264" s="53" t="str">
        <f>'06 § 부평구'!E14</f>
        <v>경원대로L-2</v>
      </c>
      <c r="F264" s="53" t="str">
        <f>'06 § 부평구'!F14</f>
        <v>열우물로교차점
(열우물사거리)</v>
      </c>
      <c r="G264" s="53" t="str">
        <f>'06 § 부평구'!G14</f>
        <v>상정중학교</v>
      </c>
      <c r="H264" s="50" t="str">
        <f>'06 § 부평구'!H14</f>
        <v>○</v>
      </c>
      <c r="I264" s="53" t="str">
        <f>'06 § 부평구'!I14</f>
        <v>겸용도로
(분리형)</v>
      </c>
      <c r="J264" s="54">
        <f>'06 § 부평구'!J14</f>
        <v>0.11</v>
      </c>
      <c r="K264" s="54">
        <f>'06 § 부평구'!K14</f>
        <v>0</v>
      </c>
      <c r="L264" s="54">
        <f>'06 § 부평구'!L14</f>
        <v>0</v>
      </c>
      <c r="M264" s="54">
        <f>'06 § 부평구'!M14</f>
        <v>0</v>
      </c>
      <c r="N264" s="54">
        <f>'06 § 부평구'!N14</f>
        <v>1.8</v>
      </c>
      <c r="O264" s="54">
        <f>'06 § 부평구'!O14</f>
        <v>1.6</v>
      </c>
      <c r="P264" s="54">
        <f>'06 § 부평구'!P14</f>
        <v>1.9000000000000004</v>
      </c>
      <c r="Q264" s="54">
        <f>'06 § 부평구'!Q14</f>
        <v>0</v>
      </c>
      <c r="R264" s="54">
        <f>'06 § 부평구'!R14</f>
        <v>0</v>
      </c>
      <c r="S264" s="50">
        <f>'06 § 부평구'!S14</f>
        <v>5</v>
      </c>
      <c r="T264" s="50" t="str">
        <f>'06 § 부평구'!T14</f>
        <v>○</v>
      </c>
      <c r="U264" s="53" t="str">
        <f>'06 § 부평구'!U14</f>
        <v>내측</v>
      </c>
      <c r="V264" s="53"/>
      <c r="W264" s="48">
        <f t="shared" si="43"/>
        <v>0.11</v>
      </c>
      <c r="X264" s="54">
        <f t="shared" si="56"/>
        <v>0</v>
      </c>
      <c r="Y264" s="54">
        <f t="shared" si="57"/>
        <v>0</v>
      </c>
      <c r="Z264" s="54">
        <f t="shared" si="58"/>
        <v>0</v>
      </c>
      <c r="AA264" s="49">
        <f t="shared" si="44"/>
        <v>0.11</v>
      </c>
      <c r="AB264" s="54">
        <f t="shared" si="59"/>
        <v>0.11</v>
      </c>
      <c r="AC264" s="54">
        <f t="shared" si="60"/>
        <v>0</v>
      </c>
    </row>
    <row r="265" spans="1:29" ht="30" customHeight="1">
      <c r="A265" s="59">
        <v>256</v>
      </c>
      <c r="B265" s="50" t="s">
        <v>1147</v>
      </c>
      <c r="C265" s="53" t="str">
        <f>'06 § 부평구'!C15</f>
        <v>부평구</v>
      </c>
      <c r="D265" s="50" t="str">
        <f>'06 § 부평구'!D15</f>
        <v>3-3</v>
      </c>
      <c r="E265" s="53" t="str">
        <f>'06 § 부평구'!E15</f>
        <v>경원대로L-3</v>
      </c>
      <c r="F265" s="53" t="str">
        <f>'06 § 부평구'!F15</f>
        <v>상정중학교</v>
      </c>
      <c r="G265" s="53" t="str">
        <f>'06 § 부평구'!G15</f>
        <v>상정고등학교</v>
      </c>
      <c r="H265" s="50" t="str">
        <f>'06 § 부평구'!H15</f>
        <v>○</v>
      </c>
      <c r="I265" s="53" t="str">
        <f>'06 § 부평구'!I15</f>
        <v>겸용도로
(분리형)</v>
      </c>
      <c r="J265" s="54">
        <f>'06 § 부평구'!J15</f>
        <v>0.25</v>
      </c>
      <c r="K265" s="54">
        <f>'06 § 부평구'!K15</f>
        <v>0</v>
      </c>
      <c r="L265" s="54">
        <f>'06 § 부평구'!L15</f>
        <v>0</v>
      </c>
      <c r="M265" s="54">
        <f>'06 § 부평구'!M15</f>
        <v>0</v>
      </c>
      <c r="N265" s="54">
        <f>'06 § 부평구'!N15</f>
        <v>1.9</v>
      </c>
      <c r="O265" s="54">
        <f>'06 § 부평구'!O15</f>
        <v>1.4</v>
      </c>
      <c r="P265" s="54">
        <f>'06 § 부평구'!P15</f>
        <v>1.7999999999999998</v>
      </c>
      <c r="Q265" s="54">
        <f>'06 § 부평구'!Q15</f>
        <v>0</v>
      </c>
      <c r="R265" s="54">
        <f>'06 § 부평구'!R15</f>
        <v>0</v>
      </c>
      <c r="S265" s="50">
        <f>'06 § 부평구'!S15</f>
        <v>5</v>
      </c>
      <c r="T265" s="50" t="str">
        <f>'06 § 부평구'!T15</f>
        <v>○</v>
      </c>
      <c r="U265" s="53" t="str">
        <f>'06 § 부평구'!U15</f>
        <v>내측</v>
      </c>
      <c r="V265" s="53"/>
      <c r="W265" s="48">
        <f t="shared" si="43"/>
        <v>0.25</v>
      </c>
      <c r="X265" s="54">
        <f t="shared" si="56"/>
        <v>0</v>
      </c>
      <c r="Y265" s="54">
        <f t="shared" si="57"/>
        <v>0</v>
      </c>
      <c r="Z265" s="54">
        <f t="shared" si="58"/>
        <v>0</v>
      </c>
      <c r="AA265" s="49">
        <f t="shared" si="44"/>
        <v>0.25</v>
      </c>
      <c r="AB265" s="54">
        <f t="shared" si="59"/>
        <v>0.25</v>
      </c>
      <c r="AC265" s="54">
        <f t="shared" si="60"/>
        <v>0</v>
      </c>
    </row>
    <row r="266" spans="1:29" ht="30" customHeight="1">
      <c r="A266" s="59">
        <v>257</v>
      </c>
      <c r="B266" s="50" t="s">
        <v>1147</v>
      </c>
      <c r="C266" s="53" t="str">
        <f>'06 § 부평구'!C16</f>
        <v>부평구</v>
      </c>
      <c r="D266" s="50" t="str">
        <f>'06 § 부평구'!D16</f>
        <v>3-4</v>
      </c>
      <c r="E266" s="53" t="str">
        <f>'06 § 부평구'!E16</f>
        <v>경원대로L-4</v>
      </c>
      <c r="F266" s="53" t="str">
        <f>'06 § 부평구'!F16</f>
        <v>상정고등학교</v>
      </c>
      <c r="G266" s="53" t="str">
        <f>'06 § 부평구'!G16</f>
        <v>십정119안전센터</v>
      </c>
      <c r="H266" s="50" t="str">
        <f>'06 § 부평구'!H16</f>
        <v>○</v>
      </c>
      <c r="I266" s="53" t="str">
        <f>'06 § 부평구'!I16</f>
        <v>겸용도로
(분리형)</v>
      </c>
      <c r="J266" s="54">
        <f>'06 § 부평구'!J16</f>
        <v>7.0000000000000007E-2</v>
      </c>
      <c r="K266" s="54">
        <f>'06 § 부평구'!K16</f>
        <v>0</v>
      </c>
      <c r="L266" s="54">
        <f>'06 § 부평구'!L16</f>
        <v>0</v>
      </c>
      <c r="M266" s="54">
        <f>'06 § 부평구'!M16</f>
        <v>0</v>
      </c>
      <c r="N266" s="54">
        <f>'06 § 부평구'!N16</f>
        <v>1.3</v>
      </c>
      <c r="O266" s="54">
        <f>'06 § 부평구'!O16</f>
        <v>4.7</v>
      </c>
      <c r="P266" s="54">
        <f>'06 § 부평구'!P16</f>
        <v>4.5</v>
      </c>
      <c r="Q266" s="54">
        <f>'06 § 부평구'!Q16</f>
        <v>0</v>
      </c>
      <c r="R266" s="54">
        <f>'06 § 부평구'!R16</f>
        <v>0</v>
      </c>
      <c r="S266" s="50">
        <f>'06 § 부평구'!S16</f>
        <v>5</v>
      </c>
      <c r="T266" s="50" t="str">
        <f>'06 § 부평구'!T16</f>
        <v>○</v>
      </c>
      <c r="U266" s="53" t="str">
        <f>'06 § 부평구'!U16</f>
        <v>내측</v>
      </c>
      <c r="V266" s="53"/>
      <c r="W266" s="48">
        <f t="shared" si="43"/>
        <v>7.0000000000000007E-2</v>
      </c>
      <c r="X266" s="54">
        <f t="shared" si="56"/>
        <v>0</v>
      </c>
      <c r="Y266" s="54">
        <f t="shared" si="57"/>
        <v>0</v>
      </c>
      <c r="Z266" s="54">
        <f t="shared" si="58"/>
        <v>0</v>
      </c>
      <c r="AA266" s="49">
        <f t="shared" si="44"/>
        <v>7.0000000000000007E-2</v>
      </c>
      <c r="AB266" s="54">
        <f t="shared" si="59"/>
        <v>7.0000000000000007E-2</v>
      </c>
      <c r="AC266" s="54">
        <f t="shared" si="60"/>
        <v>0</v>
      </c>
    </row>
    <row r="267" spans="1:29" ht="30" customHeight="1">
      <c r="A267" s="59">
        <v>258</v>
      </c>
      <c r="B267" s="50" t="s">
        <v>1147</v>
      </c>
      <c r="C267" s="53" t="str">
        <f>'06 § 부평구'!C17</f>
        <v>부평구</v>
      </c>
      <c r="D267" s="50" t="str">
        <f>'06 § 부평구'!D17</f>
        <v>3-5</v>
      </c>
      <c r="E267" s="53" t="str">
        <f>'06 § 부평구'!E17</f>
        <v>경원대로L-5</v>
      </c>
      <c r="F267" s="53" t="str">
        <f>'06 § 부평구'!F17</f>
        <v>십정119안전센터</v>
      </c>
      <c r="G267" s="53" t="str">
        <f>'06 § 부평구'!G17</f>
        <v>함봉로교차점</v>
      </c>
      <c r="H267" s="50" t="str">
        <f>'06 § 부평구'!H17</f>
        <v>○</v>
      </c>
      <c r="I267" s="53" t="str">
        <f>'06 § 부평구'!I17</f>
        <v>겸용도로
(분리형)</v>
      </c>
      <c r="J267" s="54">
        <f>'06 § 부평구'!J17</f>
        <v>0.19</v>
      </c>
      <c r="K267" s="54">
        <f>'06 § 부평구'!K17</f>
        <v>0</v>
      </c>
      <c r="L267" s="54">
        <f>'06 § 부평구'!L17</f>
        <v>0</v>
      </c>
      <c r="M267" s="54">
        <f>'06 § 부평구'!M17</f>
        <v>0</v>
      </c>
      <c r="N267" s="54">
        <f>'06 § 부평구'!N17</f>
        <v>2.1</v>
      </c>
      <c r="O267" s="54">
        <f>'06 § 부평구'!O17</f>
        <v>3.1</v>
      </c>
      <c r="P267" s="54">
        <f>'06 § 부평구'!P17</f>
        <v>3.7</v>
      </c>
      <c r="Q267" s="54">
        <f>'06 § 부평구'!Q17</f>
        <v>0</v>
      </c>
      <c r="R267" s="54">
        <f>'06 § 부평구'!R17</f>
        <v>0</v>
      </c>
      <c r="S267" s="50">
        <f>'06 § 부평구'!S17</f>
        <v>5</v>
      </c>
      <c r="T267" s="50" t="str">
        <f>'06 § 부평구'!T17</f>
        <v>○</v>
      </c>
      <c r="U267" s="53" t="str">
        <f>'06 § 부평구'!U17</f>
        <v>내측</v>
      </c>
      <c r="V267" s="53"/>
      <c r="W267" s="48">
        <f t="shared" ref="W267:W330" si="61">X267+Y267+Z267+AA267</f>
        <v>0.19</v>
      </c>
      <c r="X267" s="54">
        <f t="shared" si="56"/>
        <v>0</v>
      </c>
      <c r="Y267" s="54">
        <f t="shared" si="57"/>
        <v>0</v>
      </c>
      <c r="Z267" s="54">
        <f t="shared" si="58"/>
        <v>0</v>
      </c>
      <c r="AA267" s="49">
        <f t="shared" ref="AA267:AA330" si="62">AB267+AC267</f>
        <v>0.19</v>
      </c>
      <c r="AB267" s="54">
        <f t="shared" si="59"/>
        <v>0.19</v>
      </c>
      <c r="AC267" s="54">
        <f t="shared" si="60"/>
        <v>0</v>
      </c>
    </row>
    <row r="268" spans="1:29" ht="30" customHeight="1">
      <c r="A268" s="59">
        <v>259</v>
      </c>
      <c r="B268" s="50" t="s">
        <v>1147</v>
      </c>
      <c r="C268" s="53" t="str">
        <f>'06 § 부평구'!C18</f>
        <v>부평구</v>
      </c>
      <c r="D268" s="50" t="str">
        <f>'06 § 부평구'!D18</f>
        <v>3-6</v>
      </c>
      <c r="E268" s="53" t="str">
        <f>'06 § 부평구'!E18</f>
        <v>경원대로L-6</v>
      </c>
      <c r="F268" s="53" t="str">
        <f>'06 § 부평구'!F18</f>
        <v>함봉로교차점</v>
      </c>
      <c r="G268" s="53" t="str">
        <f>'06 § 부평구'!G18</f>
        <v>부평도서관</v>
      </c>
      <c r="H268" s="50" t="str">
        <f>'06 § 부평구'!H18</f>
        <v>○</v>
      </c>
      <c r="I268" s="53" t="str">
        <f>'06 § 부평구'!I18</f>
        <v>겸용도로
(분리형)</v>
      </c>
      <c r="J268" s="54">
        <f>'06 § 부평구'!J18</f>
        <v>0.63</v>
      </c>
      <c r="K268" s="54">
        <f>'06 § 부평구'!K18</f>
        <v>0</v>
      </c>
      <c r="L268" s="54">
        <f>'06 § 부평구'!L18</f>
        <v>0</v>
      </c>
      <c r="M268" s="54">
        <f>'06 § 부평구'!M18</f>
        <v>0</v>
      </c>
      <c r="N268" s="54">
        <f>'06 § 부평구'!N18</f>
        <v>1.8</v>
      </c>
      <c r="O268" s="54">
        <f>'06 § 부평구'!O18</f>
        <v>1.6</v>
      </c>
      <c r="P268" s="54">
        <f>'06 § 부평구'!P18</f>
        <v>1.9000000000000004</v>
      </c>
      <c r="Q268" s="54">
        <f>'06 § 부평구'!Q18</f>
        <v>0</v>
      </c>
      <c r="R268" s="54">
        <f>'06 § 부평구'!R18</f>
        <v>0</v>
      </c>
      <c r="S268" s="50">
        <f>'06 § 부평구'!S18</f>
        <v>5</v>
      </c>
      <c r="T268" s="50" t="str">
        <f>'06 § 부평구'!T18</f>
        <v>○</v>
      </c>
      <c r="U268" s="53" t="str">
        <f>'06 § 부평구'!U18</f>
        <v>내측</v>
      </c>
      <c r="V268" s="53"/>
      <c r="W268" s="48">
        <f t="shared" si="61"/>
        <v>0.63</v>
      </c>
      <c r="X268" s="54">
        <f t="shared" si="56"/>
        <v>0</v>
      </c>
      <c r="Y268" s="54">
        <f t="shared" si="57"/>
        <v>0</v>
      </c>
      <c r="Z268" s="54">
        <f t="shared" si="58"/>
        <v>0</v>
      </c>
      <c r="AA268" s="49">
        <f t="shared" si="62"/>
        <v>0.63</v>
      </c>
      <c r="AB268" s="54">
        <f t="shared" si="59"/>
        <v>0.63</v>
      </c>
      <c r="AC268" s="54">
        <f t="shared" si="60"/>
        <v>0</v>
      </c>
    </row>
    <row r="269" spans="1:29" ht="30" customHeight="1">
      <c r="A269" s="59">
        <v>260</v>
      </c>
      <c r="B269" s="50" t="s">
        <v>1147</v>
      </c>
      <c r="C269" s="53" t="str">
        <f>'06 § 부평구'!C19</f>
        <v>부평구</v>
      </c>
      <c r="D269" s="50" t="str">
        <f>'06 § 부평구'!D19</f>
        <v>3-7</v>
      </c>
      <c r="E269" s="53" t="str">
        <f>'06 § 부평구'!E19</f>
        <v>경원대로L-7</v>
      </c>
      <c r="F269" s="53" t="str">
        <f>'06 § 부평구'!F19</f>
        <v>부평도서관</v>
      </c>
      <c r="G269" s="53" t="str">
        <f>'06 § 부평구'!G19</f>
        <v>부평서여중</v>
      </c>
      <c r="H269" s="50" t="str">
        <f>'06 § 부평구'!H19</f>
        <v>○</v>
      </c>
      <c r="I269" s="53" t="str">
        <f>'06 § 부평구'!I19</f>
        <v>겸용도로
(분리형)</v>
      </c>
      <c r="J269" s="54">
        <f>'06 § 부평구'!J19</f>
        <v>0.21</v>
      </c>
      <c r="K269" s="54">
        <f>'06 § 부평구'!K19</f>
        <v>0</v>
      </c>
      <c r="L269" s="54">
        <f>'06 § 부평구'!L19</f>
        <v>0</v>
      </c>
      <c r="M269" s="54">
        <f>'06 § 부평구'!M19</f>
        <v>0</v>
      </c>
      <c r="N269" s="54">
        <f>'06 § 부평구'!N19</f>
        <v>1.6</v>
      </c>
      <c r="O269" s="54">
        <f>'06 § 부평구'!O19</f>
        <v>2.6</v>
      </c>
      <c r="P269" s="54">
        <f>'06 § 부평구'!P19</f>
        <v>2.7</v>
      </c>
      <c r="Q269" s="54">
        <f>'06 § 부평구'!Q19</f>
        <v>0</v>
      </c>
      <c r="R269" s="54">
        <f>'06 § 부평구'!R19</f>
        <v>0</v>
      </c>
      <c r="S269" s="50">
        <f>'06 § 부평구'!S19</f>
        <v>5</v>
      </c>
      <c r="T269" s="50" t="str">
        <f>'06 § 부평구'!T19</f>
        <v>○</v>
      </c>
      <c r="U269" s="53" t="str">
        <f>'06 § 부평구'!U19</f>
        <v>내측</v>
      </c>
      <c r="V269" s="53"/>
      <c r="W269" s="48">
        <f t="shared" si="61"/>
        <v>0.21</v>
      </c>
      <c r="X269" s="54">
        <f t="shared" si="56"/>
        <v>0</v>
      </c>
      <c r="Y269" s="54">
        <f t="shared" si="57"/>
        <v>0</v>
      </c>
      <c r="Z269" s="54">
        <f t="shared" si="58"/>
        <v>0</v>
      </c>
      <c r="AA269" s="49">
        <f t="shared" si="62"/>
        <v>0.21</v>
      </c>
      <c r="AB269" s="54">
        <f t="shared" si="59"/>
        <v>0.21</v>
      </c>
      <c r="AC269" s="54">
        <f t="shared" si="60"/>
        <v>0</v>
      </c>
    </row>
    <row r="270" spans="1:29" ht="30" customHeight="1">
      <c r="A270" s="59">
        <v>261</v>
      </c>
      <c r="B270" s="50" t="s">
        <v>1147</v>
      </c>
      <c r="C270" s="53" t="str">
        <f>'06 § 부평구'!C20</f>
        <v>부평구</v>
      </c>
      <c r="D270" s="50" t="str">
        <f>'06 § 부평구'!D20</f>
        <v>3-8</v>
      </c>
      <c r="E270" s="53" t="str">
        <f>'06 § 부평구'!E20</f>
        <v>경원대로L-8</v>
      </c>
      <c r="F270" s="53" t="str">
        <f>'06 § 부평구'!F20</f>
        <v>부평서여중</v>
      </c>
      <c r="G270" s="53" t="str">
        <f>'06 § 부평구'!G20</f>
        <v>신촌사거리</v>
      </c>
      <c r="H270" s="50" t="str">
        <f>'06 § 부평구'!H20</f>
        <v>○</v>
      </c>
      <c r="I270" s="53" t="str">
        <f>'06 § 부평구'!I20</f>
        <v>겸용도로
(분리형)</v>
      </c>
      <c r="J270" s="54">
        <f>'06 § 부평구'!J20</f>
        <v>0.09</v>
      </c>
      <c r="K270" s="54">
        <f>'06 § 부평구'!K20</f>
        <v>0</v>
      </c>
      <c r="L270" s="54">
        <f>'06 § 부평구'!L20</f>
        <v>0</v>
      </c>
      <c r="M270" s="54">
        <f>'06 § 부평구'!M20</f>
        <v>0</v>
      </c>
      <c r="N270" s="54">
        <f>'06 § 부평구'!N20</f>
        <v>1.7</v>
      </c>
      <c r="O270" s="54">
        <f>'06 § 부평구'!O20</f>
        <v>2.6</v>
      </c>
      <c r="P270" s="54">
        <f>'06 § 부평구'!P20</f>
        <v>2.8</v>
      </c>
      <c r="Q270" s="54">
        <f>'06 § 부평구'!Q20</f>
        <v>0</v>
      </c>
      <c r="R270" s="54">
        <f>'06 § 부평구'!R20</f>
        <v>0</v>
      </c>
      <c r="S270" s="50">
        <f>'06 § 부평구'!S20</f>
        <v>5</v>
      </c>
      <c r="T270" s="50" t="str">
        <f>'06 § 부평구'!T20</f>
        <v>○</v>
      </c>
      <c r="U270" s="53" t="str">
        <f>'06 § 부평구'!U20</f>
        <v>내측</v>
      </c>
      <c r="V270" s="53"/>
      <c r="W270" s="48">
        <f t="shared" si="61"/>
        <v>0.09</v>
      </c>
      <c r="X270" s="54">
        <f t="shared" si="56"/>
        <v>0</v>
      </c>
      <c r="Y270" s="54">
        <f t="shared" si="57"/>
        <v>0</v>
      </c>
      <c r="Z270" s="54">
        <f t="shared" si="58"/>
        <v>0</v>
      </c>
      <c r="AA270" s="49">
        <f t="shared" si="62"/>
        <v>0.09</v>
      </c>
      <c r="AB270" s="54">
        <f t="shared" si="59"/>
        <v>0.09</v>
      </c>
      <c r="AC270" s="54">
        <f t="shared" si="60"/>
        <v>0</v>
      </c>
    </row>
    <row r="271" spans="1:29" ht="30" customHeight="1">
      <c r="A271" s="59">
        <v>262</v>
      </c>
      <c r="B271" s="50" t="s">
        <v>1147</v>
      </c>
      <c r="C271" s="53" t="str">
        <f>'06 § 부평구'!C21</f>
        <v>부평구</v>
      </c>
      <c r="D271" s="50" t="str">
        <f>'06 § 부평구'!D21</f>
        <v>3-9</v>
      </c>
      <c r="E271" s="53" t="str">
        <f>'06 § 부평구'!E21</f>
        <v>경원대로L-9</v>
      </c>
      <c r="F271" s="53" t="str">
        <f>'06 § 부평구'!F21</f>
        <v>마장로교차점</v>
      </c>
      <c r="G271" s="53" t="str">
        <f>'06 § 부평구'!G21</f>
        <v>현대아파트1단지111동앞</v>
      </c>
      <c r="H271" s="50" t="str">
        <f>'06 § 부평구'!H21</f>
        <v>○</v>
      </c>
      <c r="I271" s="53" t="str">
        <f>'06 § 부평구'!I21</f>
        <v>겸용도로
(분리형)</v>
      </c>
      <c r="J271" s="54">
        <f>'06 § 부평구'!J21</f>
        <v>0.2</v>
      </c>
      <c r="K271" s="54">
        <f>'06 § 부평구'!K21</f>
        <v>0</v>
      </c>
      <c r="L271" s="54">
        <f>'06 § 부평구'!L21</f>
        <v>0</v>
      </c>
      <c r="M271" s="54">
        <f>'06 § 부평구'!M21</f>
        <v>0</v>
      </c>
      <c r="N271" s="54">
        <f>'06 § 부평구'!N21</f>
        <v>1.3</v>
      </c>
      <c r="O271" s="54">
        <f>'06 § 부평구'!O21</f>
        <v>1.4</v>
      </c>
      <c r="P271" s="54">
        <f>'06 § 부평구'!P21</f>
        <v>1.2</v>
      </c>
      <c r="Q271" s="54">
        <f>'06 § 부평구'!Q21</f>
        <v>0</v>
      </c>
      <c r="R271" s="54">
        <f>'06 § 부평구'!R21</f>
        <v>0</v>
      </c>
      <c r="S271" s="50">
        <f>'06 § 부평구'!S21</f>
        <v>5</v>
      </c>
      <c r="T271" s="50">
        <f>'06 § 부평구'!T21</f>
        <v>0</v>
      </c>
      <c r="U271" s="53" t="str">
        <f>'06 § 부평구'!U21</f>
        <v>내측</v>
      </c>
      <c r="V271" s="53"/>
      <c r="W271" s="48">
        <f t="shared" si="61"/>
        <v>0.2</v>
      </c>
      <c r="X271" s="54">
        <f t="shared" si="56"/>
        <v>0</v>
      </c>
      <c r="Y271" s="54">
        <f t="shared" si="57"/>
        <v>0</v>
      </c>
      <c r="Z271" s="54">
        <f t="shared" si="58"/>
        <v>0</v>
      </c>
      <c r="AA271" s="49">
        <f t="shared" si="62"/>
        <v>0.2</v>
      </c>
      <c r="AB271" s="54">
        <f t="shared" si="59"/>
        <v>0.2</v>
      </c>
      <c r="AC271" s="54">
        <f t="shared" si="60"/>
        <v>0</v>
      </c>
    </row>
    <row r="272" spans="1:29" ht="30" customHeight="1">
      <c r="A272" s="59">
        <v>263</v>
      </c>
      <c r="B272" s="50" t="s">
        <v>1147</v>
      </c>
      <c r="C272" s="53" t="str">
        <f>'06 § 부평구'!C22</f>
        <v>부평구</v>
      </c>
      <c r="D272" s="50" t="str">
        <f>'06 § 부평구'!D22</f>
        <v>3-10</v>
      </c>
      <c r="E272" s="53" t="str">
        <f>'06 § 부평구'!E22</f>
        <v>경원대로L-10</v>
      </c>
      <c r="F272" s="53" t="str">
        <f>'06 § 부평구'!F22</f>
        <v>현대아파트1단지111동앞</v>
      </c>
      <c r="G272" s="53" t="str">
        <f>'06 § 부평구'!G22</f>
        <v>2001부평아울렛</v>
      </c>
      <c r="H272" s="50" t="str">
        <f>'06 § 부평구'!H22</f>
        <v>○</v>
      </c>
      <c r="I272" s="53" t="str">
        <f>'06 § 부평구'!I22</f>
        <v>겸용도로
(분리형)</v>
      </c>
      <c r="J272" s="54">
        <f>'06 § 부평구'!J22</f>
        <v>0.15</v>
      </c>
      <c r="K272" s="54">
        <f>'06 § 부평구'!K22</f>
        <v>0</v>
      </c>
      <c r="L272" s="54">
        <f>'06 § 부평구'!L22</f>
        <v>0</v>
      </c>
      <c r="M272" s="54">
        <f>'06 § 부평구'!M22</f>
        <v>0</v>
      </c>
      <c r="N272" s="54">
        <f>'06 § 부평구'!N22</f>
        <v>1.4</v>
      </c>
      <c r="O272" s="54">
        <f>'06 § 부평구'!O22</f>
        <v>3.1</v>
      </c>
      <c r="P272" s="54">
        <f>'06 § 부평구'!P22</f>
        <v>3</v>
      </c>
      <c r="Q272" s="54">
        <f>'06 § 부평구'!Q22</f>
        <v>0</v>
      </c>
      <c r="R272" s="54">
        <f>'06 § 부평구'!R22</f>
        <v>0</v>
      </c>
      <c r="S272" s="50">
        <f>'06 § 부평구'!S22</f>
        <v>5</v>
      </c>
      <c r="T272" s="50">
        <f>'06 § 부평구'!T22</f>
        <v>0</v>
      </c>
      <c r="U272" s="53" t="str">
        <f>'06 § 부평구'!U22</f>
        <v>내측</v>
      </c>
      <c r="V272" s="53"/>
      <c r="W272" s="48">
        <f t="shared" si="61"/>
        <v>0.15</v>
      </c>
      <c r="X272" s="54">
        <f t="shared" si="56"/>
        <v>0</v>
      </c>
      <c r="Y272" s="54">
        <f t="shared" si="57"/>
        <v>0</v>
      </c>
      <c r="Z272" s="54">
        <f t="shared" si="58"/>
        <v>0</v>
      </c>
      <c r="AA272" s="49">
        <f t="shared" si="62"/>
        <v>0.15</v>
      </c>
      <c r="AB272" s="54">
        <f t="shared" si="59"/>
        <v>0.15</v>
      </c>
      <c r="AC272" s="54">
        <f t="shared" si="60"/>
        <v>0</v>
      </c>
    </row>
    <row r="273" spans="1:29" ht="30" customHeight="1">
      <c r="A273" s="59">
        <v>264</v>
      </c>
      <c r="B273" s="50" t="s">
        <v>1147</v>
      </c>
      <c r="C273" s="53" t="str">
        <f>'06 § 부평구'!C23</f>
        <v>부평구</v>
      </c>
      <c r="D273" s="50" t="str">
        <f>'06 § 부평구'!D23</f>
        <v>4-1</v>
      </c>
      <c r="E273" s="53" t="str">
        <f>'06 § 부평구'!E23</f>
        <v>경원대로R-1</v>
      </c>
      <c r="F273" s="53" t="str">
        <f>'06 § 부평구'!F23</f>
        <v>열우물로교차점
(열우물사거리)</v>
      </c>
      <c r="G273" s="53" t="str">
        <f>'06 § 부평구'!G23</f>
        <v>선린감리교회</v>
      </c>
      <c r="H273" s="50" t="str">
        <f>'06 § 부평구'!H23</f>
        <v>○</v>
      </c>
      <c r="I273" s="53" t="str">
        <f>'06 § 부평구'!I23</f>
        <v>겸용도로
(분리형)</v>
      </c>
      <c r="J273" s="54">
        <f>'06 § 부평구'!J23</f>
        <v>0.45</v>
      </c>
      <c r="K273" s="54">
        <f>'06 § 부평구'!K23</f>
        <v>0</v>
      </c>
      <c r="L273" s="54">
        <f>'06 § 부평구'!L23</f>
        <v>0</v>
      </c>
      <c r="M273" s="54">
        <f>'06 § 부평구'!M23</f>
        <v>0</v>
      </c>
      <c r="N273" s="54">
        <f>'06 § 부평구'!N23</f>
        <v>1.5</v>
      </c>
      <c r="O273" s="54">
        <f>'06 § 부평구'!O23</f>
        <v>1.3</v>
      </c>
      <c r="P273" s="54">
        <f>'06 § 부평구'!P23</f>
        <v>1.3</v>
      </c>
      <c r="Q273" s="54">
        <f>'06 § 부평구'!Q23</f>
        <v>0</v>
      </c>
      <c r="R273" s="54">
        <f>'06 § 부평구'!R23</f>
        <v>0</v>
      </c>
      <c r="S273" s="50">
        <f>'06 § 부평구'!S23</f>
        <v>5</v>
      </c>
      <c r="T273" s="50" t="str">
        <f>'06 § 부평구'!T23</f>
        <v>○</v>
      </c>
      <c r="U273" s="53" t="str">
        <f>'06 § 부평구'!U23</f>
        <v>내측</v>
      </c>
      <c r="V273" s="53"/>
      <c r="W273" s="48">
        <f t="shared" si="61"/>
        <v>0.45</v>
      </c>
      <c r="X273" s="54">
        <f t="shared" si="56"/>
        <v>0</v>
      </c>
      <c r="Y273" s="54">
        <f t="shared" si="57"/>
        <v>0</v>
      </c>
      <c r="Z273" s="54">
        <f t="shared" si="58"/>
        <v>0</v>
      </c>
      <c r="AA273" s="49">
        <f t="shared" si="62"/>
        <v>0.45</v>
      </c>
      <c r="AB273" s="54">
        <f t="shared" si="59"/>
        <v>0.45</v>
      </c>
      <c r="AC273" s="54">
        <f t="shared" si="60"/>
        <v>0</v>
      </c>
    </row>
    <row r="274" spans="1:29" ht="30" customHeight="1">
      <c r="A274" s="59">
        <v>265</v>
      </c>
      <c r="B274" s="50" t="s">
        <v>1147</v>
      </c>
      <c r="C274" s="53" t="str">
        <f>'06 § 부평구'!C24</f>
        <v>부평구</v>
      </c>
      <c r="D274" s="50" t="str">
        <f>'06 § 부평구'!D24</f>
        <v>4-2</v>
      </c>
      <c r="E274" s="53" t="str">
        <f>'06 § 부평구'!E24</f>
        <v>경원대로R-2</v>
      </c>
      <c r="F274" s="53" t="str">
        <f>'06 § 부평구'!F24</f>
        <v>선린감리교회</v>
      </c>
      <c r="G274" s="53" t="str">
        <f>'06 § 부평구'!G24</f>
        <v>백영아파트입구</v>
      </c>
      <c r="H274" s="50" t="str">
        <f>'06 § 부평구'!H24</f>
        <v>○</v>
      </c>
      <c r="I274" s="53" t="str">
        <f>'06 § 부평구'!I24</f>
        <v>겸용도로
(분리형)</v>
      </c>
      <c r="J274" s="54">
        <f>'06 § 부평구'!J24</f>
        <v>0.11</v>
      </c>
      <c r="K274" s="54">
        <f>'06 § 부평구'!K24</f>
        <v>0</v>
      </c>
      <c r="L274" s="54">
        <f>'06 § 부평구'!L24</f>
        <v>0</v>
      </c>
      <c r="M274" s="54">
        <f>'06 § 부평구'!M24</f>
        <v>0</v>
      </c>
      <c r="N274" s="54">
        <f>'06 § 부평구'!N24</f>
        <v>1.9</v>
      </c>
      <c r="O274" s="54">
        <f>'06 § 부평구'!O24</f>
        <v>1.3</v>
      </c>
      <c r="P274" s="54">
        <f>'06 § 부평구'!P24</f>
        <v>1.7</v>
      </c>
      <c r="Q274" s="54">
        <f>'06 § 부평구'!Q24</f>
        <v>0</v>
      </c>
      <c r="R274" s="54">
        <f>'06 § 부평구'!R24</f>
        <v>0</v>
      </c>
      <c r="S274" s="50">
        <f>'06 § 부평구'!S24</f>
        <v>5</v>
      </c>
      <c r="T274" s="50" t="str">
        <f>'06 § 부평구'!T24</f>
        <v>○</v>
      </c>
      <c r="U274" s="53" t="str">
        <f>'06 § 부평구'!U24</f>
        <v>내측</v>
      </c>
      <c r="V274" s="53"/>
      <c r="W274" s="48">
        <f t="shared" si="61"/>
        <v>0.11</v>
      </c>
      <c r="X274" s="54">
        <f t="shared" si="56"/>
        <v>0</v>
      </c>
      <c r="Y274" s="54">
        <f t="shared" si="57"/>
        <v>0</v>
      </c>
      <c r="Z274" s="54">
        <f t="shared" si="58"/>
        <v>0</v>
      </c>
      <c r="AA274" s="49">
        <f t="shared" si="62"/>
        <v>0.11</v>
      </c>
      <c r="AB274" s="54">
        <f t="shared" si="59"/>
        <v>0.11</v>
      </c>
      <c r="AC274" s="54">
        <f t="shared" si="60"/>
        <v>0</v>
      </c>
    </row>
    <row r="275" spans="1:29" ht="30" customHeight="1">
      <c r="A275" s="59">
        <v>266</v>
      </c>
      <c r="B275" s="50" t="s">
        <v>1147</v>
      </c>
      <c r="C275" s="53" t="str">
        <f>'06 § 부평구'!C25</f>
        <v>부평구</v>
      </c>
      <c r="D275" s="50" t="str">
        <f>'06 § 부평구'!D25</f>
        <v>4-3</v>
      </c>
      <c r="E275" s="53" t="str">
        <f>'06 § 부평구'!E25</f>
        <v>경원대로R-3</v>
      </c>
      <c r="F275" s="53" t="str">
        <f>'06 § 부평구'!F25</f>
        <v>백영아파트입구</v>
      </c>
      <c r="G275" s="53" t="str">
        <f>'06 § 부평구'!G25</f>
        <v>경원대로1110번길 교차점</v>
      </c>
      <c r="H275" s="50" t="str">
        <f>'06 § 부평구'!H25</f>
        <v>○</v>
      </c>
      <c r="I275" s="53" t="str">
        <f>'06 § 부평구'!I25</f>
        <v>겸용도로
(분리형)</v>
      </c>
      <c r="J275" s="54">
        <f>'06 § 부평구'!J25</f>
        <v>0.25</v>
      </c>
      <c r="K275" s="54">
        <f>'06 § 부평구'!K25</f>
        <v>0</v>
      </c>
      <c r="L275" s="54">
        <f>'06 § 부평구'!L25</f>
        <v>0</v>
      </c>
      <c r="M275" s="54">
        <f>'06 § 부평구'!M25</f>
        <v>0</v>
      </c>
      <c r="N275" s="54">
        <f>'06 § 부평구'!N25</f>
        <v>1.7</v>
      </c>
      <c r="O275" s="54">
        <f>'06 § 부평구'!O25</f>
        <v>1.9</v>
      </c>
      <c r="P275" s="54">
        <f>'06 § 부평구'!P25</f>
        <v>2.0999999999999996</v>
      </c>
      <c r="Q275" s="54">
        <f>'06 § 부평구'!Q25</f>
        <v>0</v>
      </c>
      <c r="R275" s="54">
        <f>'06 § 부평구'!R25</f>
        <v>0</v>
      </c>
      <c r="S275" s="50">
        <f>'06 § 부평구'!S25</f>
        <v>5</v>
      </c>
      <c r="T275" s="50" t="str">
        <f>'06 § 부평구'!T25</f>
        <v>○</v>
      </c>
      <c r="U275" s="53" t="str">
        <f>'06 § 부평구'!U25</f>
        <v>내측</v>
      </c>
      <c r="V275" s="53"/>
      <c r="W275" s="48">
        <f t="shared" si="61"/>
        <v>0.25</v>
      </c>
      <c r="X275" s="54">
        <f t="shared" si="56"/>
        <v>0</v>
      </c>
      <c r="Y275" s="54">
        <f t="shared" si="57"/>
        <v>0</v>
      </c>
      <c r="Z275" s="54">
        <f t="shared" si="58"/>
        <v>0</v>
      </c>
      <c r="AA275" s="49">
        <f t="shared" si="62"/>
        <v>0.25</v>
      </c>
      <c r="AB275" s="54">
        <f t="shared" si="59"/>
        <v>0.25</v>
      </c>
      <c r="AC275" s="54">
        <f t="shared" si="60"/>
        <v>0</v>
      </c>
    </row>
    <row r="276" spans="1:29" ht="30" customHeight="1">
      <c r="A276" s="59">
        <v>267</v>
      </c>
      <c r="B276" s="50" t="s">
        <v>1147</v>
      </c>
      <c r="C276" s="53" t="str">
        <f>'06 § 부평구'!C26</f>
        <v>부평구</v>
      </c>
      <c r="D276" s="50" t="str">
        <f>'06 § 부평구'!D26</f>
        <v>4-4</v>
      </c>
      <c r="E276" s="53" t="str">
        <f>'06 § 부평구'!E26</f>
        <v>경원대로R-4</v>
      </c>
      <c r="F276" s="53" t="str">
        <f>'06 § 부평구'!F26</f>
        <v>경원대로1110번길 교차점</v>
      </c>
      <c r="G276" s="53" t="str">
        <f>'06 § 부평구'!G26</f>
        <v>상정로교차점</v>
      </c>
      <c r="H276" s="50" t="str">
        <f>'06 § 부평구'!H26</f>
        <v>○</v>
      </c>
      <c r="I276" s="53" t="str">
        <f>'06 § 부평구'!I26</f>
        <v>겸용도로
(분리형)</v>
      </c>
      <c r="J276" s="54">
        <f>'06 § 부평구'!J26</f>
        <v>7.0000000000000007E-2</v>
      </c>
      <c r="K276" s="54">
        <f>'06 § 부평구'!K26</f>
        <v>0</v>
      </c>
      <c r="L276" s="54">
        <f>'06 § 부평구'!L26</f>
        <v>0</v>
      </c>
      <c r="M276" s="54">
        <f>'06 § 부평구'!M26</f>
        <v>0</v>
      </c>
      <c r="N276" s="54">
        <f>'06 § 부평구'!N26</f>
        <v>1.4</v>
      </c>
      <c r="O276" s="54">
        <f>'06 § 부평구'!O26</f>
        <v>2.1</v>
      </c>
      <c r="P276" s="54">
        <f>'06 § 부평구'!P26</f>
        <v>2</v>
      </c>
      <c r="Q276" s="54">
        <f>'06 § 부평구'!Q26</f>
        <v>0</v>
      </c>
      <c r="R276" s="54">
        <f>'06 § 부평구'!R26</f>
        <v>0</v>
      </c>
      <c r="S276" s="50">
        <f>'06 § 부평구'!S26</f>
        <v>5</v>
      </c>
      <c r="T276" s="50" t="str">
        <f>'06 § 부평구'!T26</f>
        <v>○</v>
      </c>
      <c r="U276" s="53" t="str">
        <f>'06 § 부평구'!U26</f>
        <v>내측</v>
      </c>
      <c r="V276" s="53"/>
      <c r="W276" s="48">
        <f t="shared" si="61"/>
        <v>7.0000000000000007E-2</v>
      </c>
      <c r="X276" s="54">
        <f t="shared" si="56"/>
        <v>0</v>
      </c>
      <c r="Y276" s="54">
        <f t="shared" si="57"/>
        <v>0</v>
      </c>
      <c r="Z276" s="54">
        <f t="shared" si="58"/>
        <v>0</v>
      </c>
      <c r="AA276" s="49">
        <f t="shared" si="62"/>
        <v>7.0000000000000007E-2</v>
      </c>
      <c r="AB276" s="54">
        <f t="shared" si="59"/>
        <v>7.0000000000000007E-2</v>
      </c>
      <c r="AC276" s="54">
        <f t="shared" si="60"/>
        <v>0</v>
      </c>
    </row>
    <row r="277" spans="1:29" ht="30" customHeight="1">
      <c r="A277" s="59">
        <v>268</v>
      </c>
      <c r="B277" s="50" t="s">
        <v>1147</v>
      </c>
      <c r="C277" s="53" t="str">
        <f>'06 § 부평구'!C27</f>
        <v>부평구</v>
      </c>
      <c r="D277" s="50" t="str">
        <f>'06 § 부평구'!D27</f>
        <v>4-5</v>
      </c>
      <c r="E277" s="53" t="str">
        <f>'06 § 부평구'!E27</f>
        <v>경원대로R-5</v>
      </c>
      <c r="F277" s="53" t="str">
        <f>'06 § 부평구'!F27</f>
        <v>경원대로1110번길 교차점</v>
      </c>
      <c r="G277" s="53" t="str">
        <f>'06 § 부평구'!G27</f>
        <v>경원대로1130번길 교차점</v>
      </c>
      <c r="H277" s="50" t="str">
        <f>'06 § 부평구'!H27</f>
        <v>○</v>
      </c>
      <c r="I277" s="53" t="str">
        <f>'06 § 부평구'!I27</f>
        <v>겸용도로
(분리형)</v>
      </c>
      <c r="J277" s="54">
        <f>'06 § 부평구'!J27</f>
        <v>0.19</v>
      </c>
      <c r="K277" s="54">
        <f>'06 § 부평구'!K27</f>
        <v>0</v>
      </c>
      <c r="L277" s="54">
        <f>'06 § 부평구'!L27</f>
        <v>0</v>
      </c>
      <c r="M277" s="54">
        <f>'06 § 부평구'!M27</f>
        <v>0</v>
      </c>
      <c r="N277" s="54">
        <f>'06 § 부평구'!N27</f>
        <v>1.8</v>
      </c>
      <c r="O277" s="54">
        <f>'06 § 부평구'!O27</f>
        <v>3.2</v>
      </c>
      <c r="P277" s="54">
        <f>'06 § 부평구'!P27</f>
        <v>3.5</v>
      </c>
      <c r="Q277" s="54">
        <f>'06 § 부평구'!Q27</f>
        <v>0</v>
      </c>
      <c r="R277" s="54">
        <f>'06 § 부평구'!R27</f>
        <v>0</v>
      </c>
      <c r="S277" s="50">
        <f>'06 § 부평구'!S27</f>
        <v>5</v>
      </c>
      <c r="T277" s="50" t="str">
        <f>'06 § 부평구'!T27</f>
        <v>○</v>
      </c>
      <c r="U277" s="53" t="str">
        <f>'06 § 부평구'!U27</f>
        <v>내측</v>
      </c>
      <c r="V277" s="53"/>
      <c r="W277" s="48">
        <f t="shared" si="61"/>
        <v>0.19</v>
      </c>
      <c r="X277" s="54">
        <f t="shared" si="56"/>
        <v>0</v>
      </c>
      <c r="Y277" s="54">
        <f t="shared" si="57"/>
        <v>0</v>
      </c>
      <c r="Z277" s="54">
        <f t="shared" si="58"/>
        <v>0</v>
      </c>
      <c r="AA277" s="49">
        <f t="shared" si="62"/>
        <v>0.19</v>
      </c>
      <c r="AB277" s="54">
        <f t="shared" si="59"/>
        <v>0.19</v>
      </c>
      <c r="AC277" s="54">
        <f t="shared" si="60"/>
        <v>0</v>
      </c>
    </row>
    <row r="278" spans="1:29" ht="30" customHeight="1">
      <c r="A278" s="59">
        <v>269</v>
      </c>
      <c r="B278" s="50" t="s">
        <v>1147</v>
      </c>
      <c r="C278" s="53" t="str">
        <f>'06 § 부평구'!C28</f>
        <v>부평구</v>
      </c>
      <c r="D278" s="50" t="str">
        <f>'06 § 부평구'!D28</f>
        <v>4-6</v>
      </c>
      <c r="E278" s="53" t="str">
        <f>'06 § 부평구'!E28</f>
        <v>경원대로R-6</v>
      </c>
      <c r="F278" s="53" t="str">
        <f>'06 § 부평구'!F28</f>
        <v>경원대로1130번길 교차점</v>
      </c>
      <c r="G278" s="53" t="str">
        <f>'06 § 부평구'!G28</f>
        <v>아트센터로교차점</v>
      </c>
      <c r="H278" s="50" t="str">
        <f>'06 § 부평구'!H28</f>
        <v>○</v>
      </c>
      <c r="I278" s="53" t="str">
        <f>'06 § 부평구'!I28</f>
        <v>겸용도로
(분리형)</v>
      </c>
      <c r="J278" s="54">
        <f>'06 § 부평구'!J28</f>
        <v>0.63</v>
      </c>
      <c r="K278" s="54">
        <f>'06 § 부평구'!K28</f>
        <v>0</v>
      </c>
      <c r="L278" s="54">
        <f>'06 § 부평구'!L28</f>
        <v>0</v>
      </c>
      <c r="M278" s="54">
        <f>'06 § 부평구'!M28</f>
        <v>0</v>
      </c>
      <c r="N278" s="54">
        <f>'06 § 부평구'!N28</f>
        <v>1.8</v>
      </c>
      <c r="O278" s="54">
        <f>'06 § 부평구'!O28</f>
        <v>2.8</v>
      </c>
      <c r="P278" s="54">
        <f>'06 § 부평구'!P28</f>
        <v>3.0999999999999996</v>
      </c>
      <c r="Q278" s="54">
        <f>'06 § 부평구'!Q28</f>
        <v>0</v>
      </c>
      <c r="R278" s="54">
        <f>'06 § 부평구'!R28</f>
        <v>0</v>
      </c>
      <c r="S278" s="50">
        <f>'06 § 부평구'!S28</f>
        <v>5</v>
      </c>
      <c r="T278" s="50" t="str">
        <f>'06 § 부평구'!T28</f>
        <v>○</v>
      </c>
      <c r="U278" s="53" t="str">
        <f>'06 § 부평구'!U28</f>
        <v>내측</v>
      </c>
      <c r="V278" s="53"/>
      <c r="W278" s="48">
        <f t="shared" si="61"/>
        <v>0.63</v>
      </c>
      <c r="X278" s="54">
        <f t="shared" si="56"/>
        <v>0</v>
      </c>
      <c r="Y278" s="54">
        <f t="shared" si="57"/>
        <v>0</v>
      </c>
      <c r="Z278" s="54">
        <f t="shared" si="58"/>
        <v>0</v>
      </c>
      <c r="AA278" s="49">
        <f t="shared" si="62"/>
        <v>0.63</v>
      </c>
      <c r="AB278" s="54">
        <f t="shared" si="59"/>
        <v>0.63</v>
      </c>
      <c r="AC278" s="54">
        <f t="shared" si="60"/>
        <v>0</v>
      </c>
    </row>
    <row r="279" spans="1:29" ht="30" customHeight="1">
      <c r="A279" s="59">
        <v>270</v>
      </c>
      <c r="B279" s="50" t="s">
        <v>1147</v>
      </c>
      <c r="C279" s="53" t="str">
        <f>'06 § 부평구'!C29</f>
        <v>부평구</v>
      </c>
      <c r="D279" s="50" t="str">
        <f>'06 § 부평구'!D29</f>
        <v>4-7</v>
      </c>
      <c r="E279" s="53" t="str">
        <f>'06 § 부평구'!E29</f>
        <v>경원대로R-7</v>
      </c>
      <c r="F279" s="53" t="str">
        <f>'06 § 부평구'!F29</f>
        <v>아트센터로교차점</v>
      </c>
      <c r="G279" s="53" t="str">
        <f>'06 § 부평구'!G29</f>
        <v>신촌사거리</v>
      </c>
      <c r="H279" s="50" t="str">
        <f>'06 § 부평구'!H29</f>
        <v>○</v>
      </c>
      <c r="I279" s="53" t="str">
        <f>'06 § 부평구'!I29</f>
        <v>겸용도로
(분리형)</v>
      </c>
      <c r="J279" s="54">
        <f>'06 § 부평구'!J29</f>
        <v>0.21</v>
      </c>
      <c r="K279" s="54">
        <f>'06 § 부평구'!K29</f>
        <v>0</v>
      </c>
      <c r="L279" s="54">
        <f>'06 § 부평구'!L29</f>
        <v>0</v>
      </c>
      <c r="M279" s="54">
        <f>'06 § 부평구'!M29</f>
        <v>0</v>
      </c>
      <c r="N279" s="54">
        <f>'06 § 부평구'!N29</f>
        <v>1.3</v>
      </c>
      <c r="O279" s="54">
        <f>'06 § 부평구'!O29</f>
        <v>2.6</v>
      </c>
      <c r="P279" s="54">
        <f>'06 § 부평구'!P29</f>
        <v>2.4000000000000004</v>
      </c>
      <c r="Q279" s="54">
        <f>'06 § 부평구'!Q29</f>
        <v>0</v>
      </c>
      <c r="R279" s="54">
        <f>'06 § 부평구'!R29</f>
        <v>0</v>
      </c>
      <c r="S279" s="50">
        <f>'06 § 부평구'!S29</f>
        <v>5</v>
      </c>
      <c r="T279" s="50">
        <f>'06 § 부평구'!T29</f>
        <v>0</v>
      </c>
      <c r="U279" s="53" t="str">
        <f>'06 § 부평구'!U29</f>
        <v>내측</v>
      </c>
      <c r="V279" s="53"/>
      <c r="W279" s="48">
        <f t="shared" si="61"/>
        <v>0.21</v>
      </c>
      <c r="X279" s="54">
        <f t="shared" si="56"/>
        <v>0</v>
      </c>
      <c r="Y279" s="54">
        <f t="shared" si="57"/>
        <v>0</v>
      </c>
      <c r="Z279" s="54">
        <f t="shared" si="58"/>
        <v>0</v>
      </c>
      <c r="AA279" s="49">
        <f t="shared" si="62"/>
        <v>0.21</v>
      </c>
      <c r="AB279" s="54">
        <f t="shared" si="59"/>
        <v>0.21</v>
      </c>
      <c r="AC279" s="54">
        <f t="shared" si="60"/>
        <v>0</v>
      </c>
    </row>
    <row r="280" spans="1:29" ht="30" customHeight="1">
      <c r="A280" s="59">
        <v>271</v>
      </c>
      <c r="B280" s="50" t="s">
        <v>1147</v>
      </c>
      <c r="C280" s="53" t="str">
        <f>'06 § 부평구'!C30</f>
        <v>부평구</v>
      </c>
      <c r="D280" s="50" t="str">
        <f>'06 § 부평구'!D30</f>
        <v>4-8</v>
      </c>
      <c r="E280" s="53" t="str">
        <f>'06 § 부평구'!E30</f>
        <v>경원대로R-9</v>
      </c>
      <c r="F280" s="53" t="str">
        <f>'06 § 부평구'!F30</f>
        <v>부평공원로교차점</v>
      </c>
      <c r="G280" s="53" t="str">
        <f>'06 § 부평구'!G30</f>
        <v>부영로교차점</v>
      </c>
      <c r="H280" s="50" t="str">
        <f>'06 § 부평구'!H30</f>
        <v>○</v>
      </c>
      <c r="I280" s="53" t="str">
        <f>'06 § 부평구'!I30</f>
        <v>겸용도로
(분리형)</v>
      </c>
      <c r="J280" s="54">
        <f>'06 § 부평구'!J30</f>
        <v>0.2</v>
      </c>
      <c r="K280" s="54">
        <f>'06 § 부평구'!K30</f>
        <v>0</v>
      </c>
      <c r="L280" s="54">
        <f>'06 § 부평구'!L30</f>
        <v>0</v>
      </c>
      <c r="M280" s="54">
        <f>'06 § 부평구'!M30</f>
        <v>0</v>
      </c>
      <c r="N280" s="54">
        <f>'06 § 부평구'!N30</f>
        <v>3.6</v>
      </c>
      <c r="O280" s="54">
        <f>'06 § 부평구'!O30</f>
        <v>1.5</v>
      </c>
      <c r="P280" s="54">
        <f>'06 § 부평구'!P30</f>
        <v>3.6</v>
      </c>
      <c r="Q280" s="54">
        <f>'06 § 부평구'!Q30</f>
        <v>0</v>
      </c>
      <c r="R280" s="54">
        <f>'06 § 부평구'!R30</f>
        <v>0</v>
      </c>
      <c r="S280" s="50">
        <f>'06 § 부평구'!S30</f>
        <v>5</v>
      </c>
      <c r="T280" s="50">
        <f>'06 § 부평구'!T30</f>
        <v>0</v>
      </c>
      <c r="U280" s="53" t="str">
        <f>'06 § 부평구'!U30</f>
        <v>내측</v>
      </c>
      <c r="V280" s="53"/>
      <c r="W280" s="48">
        <f t="shared" si="61"/>
        <v>0.2</v>
      </c>
      <c r="X280" s="54">
        <f t="shared" si="56"/>
        <v>0</v>
      </c>
      <c r="Y280" s="54">
        <f t="shared" si="57"/>
        <v>0</v>
      </c>
      <c r="Z280" s="54">
        <f t="shared" si="58"/>
        <v>0</v>
      </c>
      <c r="AA280" s="49">
        <f t="shared" si="62"/>
        <v>0.2</v>
      </c>
      <c r="AB280" s="54">
        <f t="shared" si="59"/>
        <v>0.2</v>
      </c>
      <c r="AC280" s="54">
        <f t="shared" si="60"/>
        <v>0</v>
      </c>
    </row>
    <row r="281" spans="1:29" ht="30" customHeight="1">
      <c r="A281" s="59">
        <v>272</v>
      </c>
      <c r="B281" s="50" t="s">
        <v>1147</v>
      </c>
      <c r="C281" s="53" t="str">
        <f>'06 § 부평구'!C31</f>
        <v>부평구</v>
      </c>
      <c r="D281" s="50" t="str">
        <f>'06 § 부평구'!D31</f>
        <v>4-9</v>
      </c>
      <c r="E281" s="53" t="str">
        <f>'06 § 부평구'!E31</f>
        <v>경원대로R-10</v>
      </c>
      <c r="F281" s="53" t="str">
        <f>'06 § 부평구'!F31</f>
        <v>부영로교차점</v>
      </c>
      <c r="G281" s="53" t="str">
        <f>'06 § 부평구'!G31</f>
        <v>두산위브아파트</v>
      </c>
      <c r="H281" s="50" t="str">
        <f>'06 § 부평구'!H31</f>
        <v>○</v>
      </c>
      <c r="I281" s="53" t="str">
        <f>'06 § 부평구'!I31</f>
        <v>겸용도로
(분리형)</v>
      </c>
      <c r="J281" s="54">
        <f>'06 § 부평구'!J31</f>
        <v>0.15</v>
      </c>
      <c r="K281" s="54">
        <f>'06 § 부평구'!K31</f>
        <v>0</v>
      </c>
      <c r="L281" s="54">
        <f>'06 § 부평구'!L31</f>
        <v>0</v>
      </c>
      <c r="M281" s="54">
        <f>'06 § 부평구'!M31</f>
        <v>0</v>
      </c>
      <c r="N281" s="54">
        <f>'06 § 부평구'!N31</f>
        <v>1.5</v>
      </c>
      <c r="O281" s="54">
        <f>'06 § 부평구'!O31</f>
        <v>4.0999999999999996</v>
      </c>
      <c r="P281" s="54">
        <f>'06 § 부평구'!P31</f>
        <v>4.0999999999999996</v>
      </c>
      <c r="Q281" s="54">
        <f>'06 § 부평구'!Q31</f>
        <v>0</v>
      </c>
      <c r="R281" s="54">
        <f>'06 § 부평구'!R31</f>
        <v>0</v>
      </c>
      <c r="S281" s="50">
        <f>'06 § 부평구'!S31</f>
        <v>5</v>
      </c>
      <c r="T281" s="50">
        <f>'06 § 부평구'!T31</f>
        <v>0</v>
      </c>
      <c r="U281" s="53" t="str">
        <f>'06 § 부평구'!U31</f>
        <v>내측</v>
      </c>
      <c r="V281" s="53"/>
      <c r="W281" s="48">
        <f t="shared" si="61"/>
        <v>0.15</v>
      </c>
      <c r="X281" s="54">
        <f t="shared" si="56"/>
        <v>0</v>
      </c>
      <c r="Y281" s="54">
        <f t="shared" si="57"/>
        <v>0</v>
      </c>
      <c r="Z281" s="54">
        <f t="shared" si="58"/>
        <v>0</v>
      </c>
      <c r="AA281" s="49">
        <f t="shared" si="62"/>
        <v>0.15</v>
      </c>
      <c r="AB281" s="54">
        <f t="shared" si="59"/>
        <v>0.15</v>
      </c>
      <c r="AC281" s="54">
        <f t="shared" si="60"/>
        <v>0</v>
      </c>
    </row>
    <row r="282" spans="1:29" ht="30" customHeight="1">
      <c r="A282" s="59">
        <v>273</v>
      </c>
      <c r="B282" s="50" t="s">
        <v>1147</v>
      </c>
      <c r="C282" s="53" t="str">
        <f>'06 § 부평구'!C32</f>
        <v>부평구</v>
      </c>
      <c r="D282" s="50" t="str">
        <f>'06 § 부평구'!D32</f>
        <v>5-1</v>
      </c>
      <c r="E282" s="53" t="str">
        <f>'06 § 부평구'!E32</f>
        <v>경인로L-1</v>
      </c>
      <c r="F282" s="53" t="str">
        <f>'06 § 부평구'!F32</f>
        <v>경인로667번길</v>
      </c>
      <c r="G282" s="53" t="str">
        <f>'06 § 부평구'!G32</f>
        <v>동암산로 교차점</v>
      </c>
      <c r="H282" s="50" t="str">
        <f>'06 § 부평구'!H32</f>
        <v>○</v>
      </c>
      <c r="I282" s="53" t="str">
        <f>'06 § 부평구'!I32</f>
        <v>겸용도로
(분리형)</v>
      </c>
      <c r="J282" s="54">
        <f>'06 § 부평구'!J32</f>
        <v>0.7</v>
      </c>
      <c r="K282" s="54">
        <f>'06 § 부평구'!K32</f>
        <v>0</v>
      </c>
      <c r="L282" s="54">
        <f>'06 § 부평구'!L32</f>
        <v>0</v>
      </c>
      <c r="M282" s="54">
        <f>'06 § 부평구'!M32</f>
        <v>0</v>
      </c>
      <c r="N282" s="54">
        <f>'06 § 부평구'!N32</f>
        <v>1.5</v>
      </c>
      <c r="O282" s="54">
        <f>'06 § 부평구'!O32</f>
        <v>2.2999999999999998</v>
      </c>
      <c r="P282" s="54">
        <f>'06 § 부평구'!P32</f>
        <v>2.2999999999999998</v>
      </c>
      <c r="Q282" s="54">
        <f>'06 § 부평구'!Q32</f>
        <v>0</v>
      </c>
      <c r="R282" s="54">
        <f>'06 § 부평구'!R32</f>
        <v>0</v>
      </c>
      <c r="S282" s="50">
        <f>'06 § 부평구'!S32</f>
        <v>5</v>
      </c>
      <c r="T282" s="50">
        <f>'06 § 부평구'!T32</f>
        <v>0</v>
      </c>
      <c r="U282" s="53" t="str">
        <f>'06 § 부평구'!U32</f>
        <v>도로측</v>
      </c>
      <c r="V282" s="53"/>
      <c r="W282" s="48">
        <f t="shared" si="61"/>
        <v>0.7</v>
      </c>
      <c r="X282" s="54">
        <f t="shared" si="56"/>
        <v>0</v>
      </c>
      <c r="Y282" s="54">
        <f t="shared" si="57"/>
        <v>0</v>
      </c>
      <c r="Z282" s="54">
        <f t="shared" si="58"/>
        <v>0</v>
      </c>
      <c r="AA282" s="49">
        <f t="shared" si="62"/>
        <v>0.7</v>
      </c>
      <c r="AB282" s="54">
        <f t="shared" si="59"/>
        <v>0.7</v>
      </c>
      <c r="AC282" s="54">
        <f t="shared" si="60"/>
        <v>0</v>
      </c>
    </row>
    <row r="283" spans="1:29" ht="30" customHeight="1">
      <c r="A283" s="59">
        <v>274</v>
      </c>
      <c r="B283" s="50" t="s">
        <v>1147</v>
      </c>
      <c r="C283" s="53" t="str">
        <f>'06 § 부평구'!C33</f>
        <v>부평구</v>
      </c>
      <c r="D283" s="50" t="str">
        <f>'06 § 부평구'!D33</f>
        <v>5-2</v>
      </c>
      <c r="E283" s="53" t="str">
        <f>'06 § 부평구'!E33</f>
        <v>경인로L-2</v>
      </c>
      <c r="F283" s="53" t="str">
        <f>'06 § 부평구'!F33</f>
        <v>경인로769번</v>
      </c>
      <c r="G283" s="53" t="str">
        <f>'06 § 부평구'!G33</f>
        <v>경인로859번</v>
      </c>
      <c r="H283" s="50" t="str">
        <f>'06 § 부평구'!H33</f>
        <v>○</v>
      </c>
      <c r="I283" s="53" t="str">
        <f>'06 § 부평구'!I33</f>
        <v>겸용도로
(분리형)</v>
      </c>
      <c r="J283" s="54">
        <f>'06 § 부평구'!J33</f>
        <v>0.9</v>
      </c>
      <c r="K283" s="54">
        <f>'06 § 부평구'!K33</f>
        <v>0</v>
      </c>
      <c r="L283" s="54">
        <f>'06 § 부평구'!L33</f>
        <v>0</v>
      </c>
      <c r="M283" s="54">
        <f>'06 § 부평구'!M33</f>
        <v>0</v>
      </c>
      <c r="N283" s="54">
        <f>'06 § 부평구'!N33</f>
        <v>1.5</v>
      </c>
      <c r="O283" s="54">
        <f>'06 § 부평구'!O33</f>
        <v>2.2999999999999998</v>
      </c>
      <c r="P283" s="54">
        <f>'06 § 부평구'!P33</f>
        <v>2.2999999999999998</v>
      </c>
      <c r="Q283" s="54">
        <f>'06 § 부평구'!Q33</f>
        <v>0</v>
      </c>
      <c r="R283" s="54">
        <f>'06 § 부평구'!R33</f>
        <v>0</v>
      </c>
      <c r="S283" s="50">
        <f>'06 § 부평구'!S33</f>
        <v>5</v>
      </c>
      <c r="T283" s="50">
        <f>'06 § 부평구'!T33</f>
        <v>0</v>
      </c>
      <c r="U283" s="53" t="str">
        <f>'06 § 부평구'!U33</f>
        <v>도로측</v>
      </c>
      <c r="V283" s="53"/>
      <c r="W283" s="48">
        <f t="shared" si="61"/>
        <v>0.9</v>
      </c>
      <c r="X283" s="54">
        <f t="shared" si="56"/>
        <v>0</v>
      </c>
      <c r="Y283" s="54">
        <f t="shared" si="57"/>
        <v>0</v>
      </c>
      <c r="Z283" s="54">
        <f t="shared" si="58"/>
        <v>0</v>
      </c>
      <c r="AA283" s="49">
        <f t="shared" si="62"/>
        <v>0.9</v>
      </c>
      <c r="AB283" s="54">
        <f t="shared" si="59"/>
        <v>0.9</v>
      </c>
      <c r="AC283" s="54">
        <f t="shared" si="60"/>
        <v>0</v>
      </c>
    </row>
    <row r="284" spans="1:29" ht="30" customHeight="1">
      <c r="A284" s="59">
        <v>275</v>
      </c>
      <c r="B284" s="50" t="s">
        <v>1147</v>
      </c>
      <c r="C284" s="53" t="str">
        <f>'06 § 부평구'!C34</f>
        <v>부평구</v>
      </c>
      <c r="D284" s="50" t="str">
        <f>'06 § 부평구'!D34</f>
        <v>5-3</v>
      </c>
      <c r="E284" s="53" t="str">
        <f>'06 § 부평구'!E34</f>
        <v>경인로L-3</v>
      </c>
      <c r="F284" s="53" t="str">
        <f>'06 § 부평구'!F34</f>
        <v>경인로869번</v>
      </c>
      <c r="G284" s="53" t="str">
        <f>'06 § 부평구'!G34</f>
        <v>경인로879번</v>
      </c>
      <c r="H284" s="50" t="str">
        <f>'06 § 부평구'!H34</f>
        <v>○</v>
      </c>
      <c r="I284" s="53" t="str">
        <f>'06 § 부평구'!I34</f>
        <v>겸용도로
(분리형)</v>
      </c>
      <c r="J284" s="54">
        <f>'06 § 부평구'!J34</f>
        <v>0.08</v>
      </c>
      <c r="K284" s="54">
        <f>'06 § 부평구'!K34</f>
        <v>0</v>
      </c>
      <c r="L284" s="54">
        <f>'06 § 부평구'!L34</f>
        <v>0</v>
      </c>
      <c r="M284" s="54">
        <f>'06 § 부평구'!M34</f>
        <v>0</v>
      </c>
      <c r="N284" s="54">
        <f>'06 § 부평구'!N34</f>
        <v>1.5</v>
      </c>
      <c r="O284" s="54">
        <f>'06 § 부평구'!O34</f>
        <v>2.4</v>
      </c>
      <c r="P284" s="54">
        <f>'06 § 부평구'!P34</f>
        <v>2.4</v>
      </c>
      <c r="Q284" s="54">
        <f>'06 § 부평구'!Q34</f>
        <v>0</v>
      </c>
      <c r="R284" s="54">
        <f>'06 § 부평구'!R34</f>
        <v>0</v>
      </c>
      <c r="S284" s="50">
        <f>'06 § 부평구'!S34</f>
        <v>5</v>
      </c>
      <c r="T284" s="50">
        <f>'06 § 부평구'!T34</f>
        <v>0</v>
      </c>
      <c r="U284" s="53" t="str">
        <f>'06 § 부평구'!U34</f>
        <v>도로측</v>
      </c>
      <c r="V284" s="53"/>
      <c r="W284" s="48">
        <f t="shared" si="61"/>
        <v>0.08</v>
      </c>
      <c r="X284" s="54">
        <f t="shared" si="56"/>
        <v>0</v>
      </c>
      <c r="Y284" s="54">
        <f t="shared" si="57"/>
        <v>0</v>
      </c>
      <c r="Z284" s="54">
        <f t="shared" si="58"/>
        <v>0</v>
      </c>
      <c r="AA284" s="49">
        <f t="shared" si="62"/>
        <v>0.08</v>
      </c>
      <c r="AB284" s="54">
        <f t="shared" si="59"/>
        <v>0.08</v>
      </c>
      <c r="AC284" s="54">
        <f t="shared" si="60"/>
        <v>0</v>
      </c>
    </row>
    <row r="285" spans="1:29" ht="30" customHeight="1">
      <c r="A285" s="59">
        <v>276</v>
      </c>
      <c r="B285" s="50" t="s">
        <v>1147</v>
      </c>
      <c r="C285" s="53" t="str">
        <f>'06 § 부평구'!C35</f>
        <v>부평구</v>
      </c>
      <c r="D285" s="50" t="str">
        <f>'06 § 부평구'!D35</f>
        <v>5-4</v>
      </c>
      <c r="E285" s="53" t="str">
        <f>'06 § 부평구'!E35</f>
        <v>경인로L-4</v>
      </c>
      <c r="F285" s="53" t="str">
        <f>'06 § 부평구'!F35</f>
        <v>경인로887번</v>
      </c>
      <c r="G285" s="53" t="str">
        <f>'06 § 부평구'!G35</f>
        <v>동소정사거리
(장제로27번)</v>
      </c>
      <c r="H285" s="50" t="str">
        <f>'06 § 부평구'!H35</f>
        <v>○</v>
      </c>
      <c r="I285" s="53" t="str">
        <f>'06 § 부평구'!I35</f>
        <v>겸용도로
(분리형)</v>
      </c>
      <c r="J285" s="54">
        <f>'06 § 부평구'!J35</f>
        <v>1.07</v>
      </c>
      <c r="K285" s="54">
        <f>'06 § 부평구'!K35</f>
        <v>0</v>
      </c>
      <c r="L285" s="54">
        <f>'06 § 부평구'!L35</f>
        <v>0</v>
      </c>
      <c r="M285" s="54">
        <f>'06 § 부평구'!M35</f>
        <v>0</v>
      </c>
      <c r="N285" s="54">
        <f>'06 § 부평구'!N35</f>
        <v>1.5</v>
      </c>
      <c r="O285" s="54">
        <f>'06 § 부평구'!O35</f>
        <v>2.4</v>
      </c>
      <c r="P285" s="54">
        <f>'06 § 부평구'!P35</f>
        <v>2.4</v>
      </c>
      <c r="Q285" s="54">
        <f>'06 § 부평구'!Q35</f>
        <v>0</v>
      </c>
      <c r="R285" s="54">
        <f>'06 § 부평구'!R35</f>
        <v>0</v>
      </c>
      <c r="S285" s="50">
        <f>'06 § 부평구'!S35</f>
        <v>5</v>
      </c>
      <c r="T285" s="50">
        <f>'06 § 부평구'!T35</f>
        <v>0</v>
      </c>
      <c r="U285" s="53" t="str">
        <f>'06 § 부평구'!U35</f>
        <v>도로측</v>
      </c>
      <c r="V285" s="53"/>
      <c r="W285" s="48">
        <f t="shared" si="61"/>
        <v>1.07</v>
      </c>
      <c r="X285" s="54">
        <f t="shared" si="56"/>
        <v>0</v>
      </c>
      <c r="Y285" s="54">
        <f t="shared" si="57"/>
        <v>0</v>
      </c>
      <c r="Z285" s="54">
        <f t="shared" si="58"/>
        <v>0</v>
      </c>
      <c r="AA285" s="49">
        <f t="shared" si="62"/>
        <v>1.07</v>
      </c>
      <c r="AB285" s="54">
        <f t="shared" si="59"/>
        <v>1.07</v>
      </c>
      <c r="AC285" s="54">
        <f t="shared" si="60"/>
        <v>0</v>
      </c>
    </row>
    <row r="286" spans="1:29" ht="30" customHeight="1">
      <c r="A286" s="59">
        <v>277</v>
      </c>
      <c r="B286" s="50" t="s">
        <v>1147</v>
      </c>
      <c r="C286" s="53" t="str">
        <f>'06 § 부평구'!C36</f>
        <v>부평구</v>
      </c>
      <c r="D286" s="50" t="str">
        <f>'06 § 부평구'!D36</f>
        <v>6</v>
      </c>
      <c r="E286" s="53" t="str">
        <f>'06 § 부평구'!E36</f>
        <v>경인로R</v>
      </c>
      <c r="F286" s="53" t="str">
        <f>'06 § 부평구'!F36</f>
        <v>부평사거리</v>
      </c>
      <c r="G286" s="53" t="str">
        <f>'06 § 부평구'!G36</f>
        <v>동수역2번출구</v>
      </c>
      <c r="H286" s="50" t="str">
        <f>'06 § 부평구'!H36</f>
        <v>○</v>
      </c>
      <c r="I286" s="53" t="str">
        <f>'06 § 부평구'!I36</f>
        <v>겸용도로
(분리형)</v>
      </c>
      <c r="J286" s="54">
        <f>'06 § 부평구'!J36</f>
        <v>0.91</v>
      </c>
      <c r="K286" s="54">
        <f>'06 § 부평구'!K36</f>
        <v>0</v>
      </c>
      <c r="L286" s="54">
        <f>'06 § 부평구'!L36</f>
        <v>0</v>
      </c>
      <c r="M286" s="54">
        <f>'06 § 부평구'!M36</f>
        <v>0</v>
      </c>
      <c r="N286" s="54">
        <f>'06 § 부평구'!N36</f>
        <v>1.5</v>
      </c>
      <c r="O286" s="54">
        <f>'06 § 부평구'!O36</f>
        <v>3</v>
      </c>
      <c r="P286" s="54">
        <f>'06 § 부평구'!P36</f>
        <v>3</v>
      </c>
      <c r="Q286" s="54">
        <f>'06 § 부평구'!Q36</f>
        <v>0</v>
      </c>
      <c r="R286" s="54">
        <f>'06 § 부평구'!R36</f>
        <v>0</v>
      </c>
      <c r="S286" s="50">
        <f>'06 § 부평구'!S36</f>
        <v>5</v>
      </c>
      <c r="T286" s="50" t="str">
        <f>'06 § 부평구'!T36</f>
        <v>○</v>
      </c>
      <c r="U286" s="53" t="str">
        <f>'06 § 부평구'!U36</f>
        <v>내측</v>
      </c>
      <c r="V286" s="53"/>
      <c r="W286" s="48">
        <f t="shared" si="61"/>
        <v>0.91</v>
      </c>
      <c r="X286" s="54">
        <f t="shared" si="56"/>
        <v>0</v>
      </c>
      <c r="Y286" s="54">
        <f t="shared" si="57"/>
        <v>0</v>
      </c>
      <c r="Z286" s="54">
        <f t="shared" si="58"/>
        <v>0</v>
      </c>
      <c r="AA286" s="49">
        <f t="shared" si="62"/>
        <v>0.91</v>
      </c>
      <c r="AB286" s="54">
        <f t="shared" si="59"/>
        <v>0.91</v>
      </c>
      <c r="AC286" s="54">
        <f t="shared" si="60"/>
        <v>0</v>
      </c>
    </row>
    <row r="287" spans="1:29" ht="30" customHeight="1">
      <c r="A287" s="59">
        <v>278</v>
      </c>
      <c r="B287" s="50" t="s">
        <v>1147</v>
      </c>
      <c r="C287" s="53" t="str">
        <f>'06 § 부평구'!C37</f>
        <v>부평구</v>
      </c>
      <c r="D287" s="50" t="str">
        <f>'06 § 부평구'!D37</f>
        <v>7-1</v>
      </c>
      <c r="E287" s="53" t="str">
        <f>'06 § 부평구'!E37</f>
        <v>길주로R-1</v>
      </c>
      <c r="F287" s="53" t="str">
        <f>'06 § 부평구'!F37</f>
        <v>백마장사거리</v>
      </c>
      <c r="G287" s="53" t="str">
        <f>'06 § 부평구'!G37</f>
        <v>원길로교차점</v>
      </c>
      <c r="H287" s="50" t="str">
        <f>'06 § 부평구'!H37</f>
        <v>○</v>
      </c>
      <c r="I287" s="53" t="str">
        <f>'06 § 부평구'!I37</f>
        <v>겸용도로
(분리형)</v>
      </c>
      <c r="J287" s="54">
        <f>'06 § 부평구'!J37</f>
        <v>0.47</v>
      </c>
      <c r="K287" s="54">
        <f>'06 § 부평구'!K37</f>
        <v>0</v>
      </c>
      <c r="L287" s="54">
        <f>'06 § 부평구'!L37</f>
        <v>0</v>
      </c>
      <c r="M287" s="54">
        <f>'06 § 부평구'!M37</f>
        <v>0</v>
      </c>
      <c r="N287" s="54">
        <f>'06 § 부평구'!N37</f>
        <v>1.4</v>
      </c>
      <c r="O287" s="54">
        <f>'06 § 부평구'!O37</f>
        <v>2</v>
      </c>
      <c r="P287" s="54">
        <f>'06 § 부평구'!P37</f>
        <v>1.9</v>
      </c>
      <c r="Q287" s="54">
        <f>'06 § 부평구'!Q37</f>
        <v>0</v>
      </c>
      <c r="R287" s="54">
        <f>'06 § 부평구'!R37</f>
        <v>0</v>
      </c>
      <c r="S287" s="50">
        <f>'06 § 부평구'!S37</f>
        <v>5</v>
      </c>
      <c r="T287" s="50">
        <f>'06 § 부평구'!T37</f>
        <v>0</v>
      </c>
      <c r="U287" s="53" t="str">
        <f>'06 § 부평구'!U37</f>
        <v>내측</v>
      </c>
      <c r="V287" s="53"/>
      <c r="W287" s="48">
        <f t="shared" si="61"/>
        <v>0.47</v>
      </c>
      <c r="X287" s="54">
        <f t="shared" si="56"/>
        <v>0</v>
      </c>
      <c r="Y287" s="54">
        <f t="shared" si="57"/>
        <v>0</v>
      </c>
      <c r="Z287" s="54">
        <f t="shared" si="58"/>
        <v>0</v>
      </c>
      <c r="AA287" s="49">
        <f t="shared" si="62"/>
        <v>0.47</v>
      </c>
      <c r="AB287" s="54">
        <f t="shared" si="59"/>
        <v>0.47</v>
      </c>
      <c r="AC287" s="54">
        <f t="shared" si="60"/>
        <v>0</v>
      </c>
    </row>
    <row r="288" spans="1:29" ht="30" customHeight="1">
      <c r="A288" s="59">
        <v>279</v>
      </c>
      <c r="B288" s="50" t="s">
        <v>1147</v>
      </c>
      <c r="C288" s="53" t="str">
        <f>'06 § 부평구'!C38</f>
        <v>부평구</v>
      </c>
      <c r="D288" s="50" t="str">
        <f>'06 § 부평구'!D38</f>
        <v>7-2</v>
      </c>
      <c r="E288" s="53" t="str">
        <f>'06 § 부평구'!E38</f>
        <v>길주로R-2</v>
      </c>
      <c r="F288" s="53" t="str">
        <f>'06 § 부평구'!F38</f>
        <v>원길로교차점</v>
      </c>
      <c r="G288" s="53" t="str">
        <f>'06 § 부평구'!G38</f>
        <v>부평구청사거리</v>
      </c>
      <c r="H288" s="50" t="str">
        <f>'06 § 부평구'!H38</f>
        <v>○</v>
      </c>
      <c r="I288" s="53" t="str">
        <f>'06 § 부평구'!I38</f>
        <v>겸용도로
(분리형)</v>
      </c>
      <c r="J288" s="54">
        <f>'06 § 부평구'!J38</f>
        <v>0.49</v>
      </c>
      <c r="K288" s="54">
        <f>'06 § 부평구'!K38</f>
        <v>0</v>
      </c>
      <c r="L288" s="54">
        <f>'06 § 부평구'!L38</f>
        <v>0</v>
      </c>
      <c r="M288" s="54">
        <f>'06 § 부평구'!M38</f>
        <v>0</v>
      </c>
      <c r="N288" s="54">
        <f>'06 § 부평구'!N38</f>
        <v>1.4</v>
      </c>
      <c r="O288" s="54">
        <f>'06 § 부평구'!O38</f>
        <v>1.6</v>
      </c>
      <c r="P288" s="54">
        <f>'06 § 부평구'!P38</f>
        <v>1.5</v>
      </c>
      <c r="Q288" s="54">
        <f>'06 § 부평구'!Q38</f>
        <v>0</v>
      </c>
      <c r="R288" s="54">
        <f>'06 § 부평구'!R38</f>
        <v>0</v>
      </c>
      <c r="S288" s="50">
        <f>'06 § 부평구'!S38</f>
        <v>5</v>
      </c>
      <c r="T288" s="50">
        <f>'06 § 부평구'!T38</f>
        <v>0</v>
      </c>
      <c r="U288" s="53" t="str">
        <f>'06 § 부평구'!U38</f>
        <v>내측</v>
      </c>
      <c r="V288" s="53"/>
      <c r="W288" s="48">
        <f t="shared" si="61"/>
        <v>0.49</v>
      </c>
      <c r="X288" s="54">
        <f t="shared" si="56"/>
        <v>0</v>
      </c>
      <c r="Y288" s="54">
        <f t="shared" si="57"/>
        <v>0</v>
      </c>
      <c r="Z288" s="54">
        <f t="shared" si="58"/>
        <v>0</v>
      </c>
      <c r="AA288" s="49">
        <f t="shared" si="62"/>
        <v>0.49</v>
      </c>
      <c r="AB288" s="54">
        <f t="shared" si="59"/>
        <v>0.49</v>
      </c>
      <c r="AC288" s="54">
        <f t="shared" si="60"/>
        <v>0</v>
      </c>
    </row>
    <row r="289" spans="1:29" ht="30" customHeight="1">
      <c r="A289" s="59">
        <v>280</v>
      </c>
      <c r="B289" s="50" t="s">
        <v>1147</v>
      </c>
      <c r="C289" s="53" t="str">
        <f>'06 § 부평구'!C39</f>
        <v>부평구</v>
      </c>
      <c r="D289" s="50" t="str">
        <f>'06 § 부평구'!D39</f>
        <v>7-3</v>
      </c>
      <c r="E289" s="53" t="str">
        <f>'06 § 부평구'!E39</f>
        <v>길주로R-3</v>
      </c>
      <c r="F289" s="53" t="str">
        <f>'06 § 부평구'!F39</f>
        <v>부평구청사거리</v>
      </c>
      <c r="G289" s="53" t="str">
        <f>'06 § 부평구'!G39</f>
        <v>신복사거리</v>
      </c>
      <c r="H289" s="50" t="str">
        <f>'06 § 부평구'!H39</f>
        <v>○</v>
      </c>
      <c r="I289" s="53" t="str">
        <f>'06 § 부평구'!I39</f>
        <v>겸용도로
(분리형)</v>
      </c>
      <c r="J289" s="54">
        <f>'06 § 부평구'!J39</f>
        <v>0.85</v>
      </c>
      <c r="K289" s="54">
        <f>'06 § 부평구'!K39</f>
        <v>0</v>
      </c>
      <c r="L289" s="54">
        <f>'06 § 부평구'!L39</f>
        <v>0</v>
      </c>
      <c r="M289" s="54">
        <f>'06 § 부평구'!M39</f>
        <v>0</v>
      </c>
      <c r="N289" s="54">
        <f>'06 § 부평구'!N39</f>
        <v>1.6</v>
      </c>
      <c r="O289" s="54">
        <f>'06 § 부평구'!O39</f>
        <v>5.2</v>
      </c>
      <c r="P289" s="54">
        <f>'06 § 부평구'!P39</f>
        <v>5.3000000000000007</v>
      </c>
      <c r="Q289" s="54">
        <f>'06 § 부평구'!Q39</f>
        <v>0</v>
      </c>
      <c r="R289" s="54">
        <f>'06 § 부평구'!R39</f>
        <v>0</v>
      </c>
      <c r="S289" s="50">
        <f>'06 § 부평구'!S39</f>
        <v>5</v>
      </c>
      <c r="T289" s="50">
        <f>'06 § 부평구'!T39</f>
        <v>0</v>
      </c>
      <c r="U289" s="53" t="str">
        <f>'06 § 부평구'!U39</f>
        <v>내측</v>
      </c>
      <c r="V289" s="53"/>
      <c r="W289" s="48">
        <f t="shared" si="61"/>
        <v>0.85</v>
      </c>
      <c r="X289" s="54">
        <f t="shared" si="56"/>
        <v>0</v>
      </c>
      <c r="Y289" s="54">
        <f t="shared" si="57"/>
        <v>0</v>
      </c>
      <c r="Z289" s="54">
        <f t="shared" si="58"/>
        <v>0</v>
      </c>
      <c r="AA289" s="49">
        <f t="shared" si="62"/>
        <v>0.85</v>
      </c>
      <c r="AB289" s="54">
        <f t="shared" si="59"/>
        <v>0.85</v>
      </c>
      <c r="AC289" s="54">
        <f t="shared" si="60"/>
        <v>0</v>
      </c>
    </row>
    <row r="290" spans="1:29" ht="30" customHeight="1">
      <c r="A290" s="59">
        <v>281</v>
      </c>
      <c r="B290" s="50" t="s">
        <v>1147</v>
      </c>
      <c r="C290" s="53" t="str">
        <f>'06 § 부평구'!C40</f>
        <v>부평구</v>
      </c>
      <c r="D290" s="50" t="str">
        <f>'06 § 부평구'!D40</f>
        <v>7-4</v>
      </c>
      <c r="E290" s="53" t="str">
        <f>'06 § 부평구'!E40</f>
        <v>길주로R-4</v>
      </c>
      <c r="F290" s="53" t="str">
        <f>'06 § 부평구'!F40</f>
        <v>신복사거리</v>
      </c>
      <c r="G290" s="53" t="str">
        <f>'06 § 부평구'!G40</f>
        <v>충선로교차점</v>
      </c>
      <c r="H290" s="50" t="str">
        <f>'06 § 부평구'!H40</f>
        <v>○</v>
      </c>
      <c r="I290" s="53" t="str">
        <f>'06 § 부평구'!I40</f>
        <v>겸용도로
(분리형)</v>
      </c>
      <c r="J290" s="54">
        <f>'06 § 부평구'!J40</f>
        <v>0.45</v>
      </c>
      <c r="K290" s="54">
        <f>'06 § 부평구'!K40</f>
        <v>0</v>
      </c>
      <c r="L290" s="54">
        <f>'06 § 부평구'!L40</f>
        <v>0</v>
      </c>
      <c r="M290" s="54">
        <f>'06 § 부평구'!M40</f>
        <v>0</v>
      </c>
      <c r="N290" s="54">
        <f>'06 § 부평구'!N40</f>
        <v>1.5</v>
      </c>
      <c r="O290" s="54">
        <f>'06 § 부평구'!O40</f>
        <v>4.8</v>
      </c>
      <c r="P290" s="54">
        <f>'06 § 부평구'!P40</f>
        <v>4.8</v>
      </c>
      <c r="Q290" s="54">
        <f>'06 § 부평구'!Q40</f>
        <v>0</v>
      </c>
      <c r="R290" s="54">
        <f>'06 § 부평구'!R40</f>
        <v>0</v>
      </c>
      <c r="S290" s="50">
        <f>'06 § 부평구'!S40</f>
        <v>5</v>
      </c>
      <c r="T290" s="50">
        <f>'06 § 부평구'!T40</f>
        <v>0</v>
      </c>
      <c r="U290" s="53" t="str">
        <f>'06 § 부평구'!U40</f>
        <v>내측</v>
      </c>
      <c r="V290" s="53"/>
      <c r="W290" s="48">
        <f t="shared" si="61"/>
        <v>0.45</v>
      </c>
      <c r="X290" s="54">
        <f t="shared" si="56"/>
        <v>0</v>
      </c>
      <c r="Y290" s="54">
        <f t="shared" si="57"/>
        <v>0</v>
      </c>
      <c r="Z290" s="54">
        <f t="shared" si="58"/>
        <v>0</v>
      </c>
      <c r="AA290" s="49">
        <f t="shared" si="62"/>
        <v>0.45</v>
      </c>
      <c r="AB290" s="54">
        <f t="shared" si="59"/>
        <v>0.45</v>
      </c>
      <c r="AC290" s="54">
        <f t="shared" si="60"/>
        <v>0</v>
      </c>
    </row>
    <row r="291" spans="1:29" ht="30" customHeight="1">
      <c r="A291" s="59">
        <v>282</v>
      </c>
      <c r="B291" s="50" t="s">
        <v>1147</v>
      </c>
      <c r="C291" s="53" t="str">
        <f>'06 § 부평구'!C41</f>
        <v>부평구</v>
      </c>
      <c r="D291" s="50" t="str">
        <f>'06 § 부평구'!D41</f>
        <v>7-5</v>
      </c>
      <c r="E291" s="53" t="str">
        <f>'06 § 부평구'!E41</f>
        <v>길주로R-5</v>
      </c>
      <c r="F291" s="53" t="str">
        <f>'06 § 부평구'!F41</f>
        <v>충선로교차점</v>
      </c>
      <c r="G291" s="53" t="str">
        <f>'06 § 부평구'!G41</f>
        <v>삼산체육관사거리</v>
      </c>
      <c r="H291" s="50" t="str">
        <f>'06 § 부평구'!H41</f>
        <v>○</v>
      </c>
      <c r="I291" s="53" t="str">
        <f>'06 § 부평구'!I41</f>
        <v>겸용도로
(분리형)</v>
      </c>
      <c r="J291" s="54">
        <f>'06 § 부평구'!J41</f>
        <v>0.45</v>
      </c>
      <c r="K291" s="54">
        <f>'06 § 부평구'!K41</f>
        <v>0</v>
      </c>
      <c r="L291" s="54">
        <f>'06 § 부평구'!L41</f>
        <v>0</v>
      </c>
      <c r="M291" s="54">
        <f>'06 § 부평구'!M41</f>
        <v>0</v>
      </c>
      <c r="N291" s="54">
        <f>'06 § 부평구'!N41</f>
        <v>1.5</v>
      </c>
      <c r="O291" s="54">
        <f>'06 § 부평구'!O41</f>
        <v>5</v>
      </c>
      <c r="P291" s="54">
        <f>'06 § 부평구'!P41</f>
        <v>5</v>
      </c>
      <c r="Q291" s="54">
        <f>'06 § 부평구'!Q41</f>
        <v>0</v>
      </c>
      <c r="R291" s="54">
        <f>'06 § 부평구'!R41</f>
        <v>0</v>
      </c>
      <c r="S291" s="50">
        <f>'06 § 부평구'!S41</f>
        <v>5</v>
      </c>
      <c r="T291" s="50">
        <f>'06 § 부평구'!T41</f>
        <v>0</v>
      </c>
      <c r="U291" s="53" t="str">
        <f>'06 § 부평구'!U41</f>
        <v>내측</v>
      </c>
      <c r="V291" s="53"/>
      <c r="W291" s="48">
        <f t="shared" si="61"/>
        <v>0.45</v>
      </c>
      <c r="X291" s="54">
        <f t="shared" si="56"/>
        <v>0</v>
      </c>
      <c r="Y291" s="54">
        <f t="shared" si="57"/>
        <v>0</v>
      </c>
      <c r="Z291" s="54">
        <f t="shared" si="58"/>
        <v>0</v>
      </c>
      <c r="AA291" s="49">
        <f t="shared" si="62"/>
        <v>0.45</v>
      </c>
      <c r="AB291" s="54">
        <f t="shared" si="59"/>
        <v>0.45</v>
      </c>
      <c r="AC291" s="54">
        <f t="shared" si="60"/>
        <v>0</v>
      </c>
    </row>
    <row r="292" spans="1:29" ht="30" customHeight="1">
      <c r="A292" s="59">
        <v>283</v>
      </c>
      <c r="B292" s="50" t="s">
        <v>1147</v>
      </c>
      <c r="C292" s="53" t="str">
        <f>'06 § 부평구'!C42</f>
        <v>부평구</v>
      </c>
      <c r="D292" s="50" t="str">
        <f>'06 § 부평구'!D42</f>
        <v>8-1</v>
      </c>
      <c r="E292" s="53" t="str">
        <f>'06 § 부평구'!E42</f>
        <v>길주로L-1</v>
      </c>
      <c r="F292" s="53" t="str">
        <f>'06 § 부평구'!F42</f>
        <v>백마장사거리</v>
      </c>
      <c r="G292" s="53" t="str">
        <f>'06 § 부평구'!G42</f>
        <v>부평구청사거리</v>
      </c>
      <c r="H292" s="50" t="str">
        <f>'06 § 부평구'!H42</f>
        <v>○</v>
      </c>
      <c r="I292" s="53" t="str">
        <f>'06 § 부평구'!I42</f>
        <v>겸용도로
(분리형)</v>
      </c>
      <c r="J292" s="54">
        <f>'06 § 부평구'!J42</f>
        <v>1.36</v>
      </c>
      <c r="K292" s="54">
        <f>'06 § 부평구'!K42</f>
        <v>0</v>
      </c>
      <c r="L292" s="54">
        <f>'06 § 부평구'!L42</f>
        <v>0</v>
      </c>
      <c r="M292" s="54">
        <f>'06 § 부평구'!M42</f>
        <v>0</v>
      </c>
      <c r="N292" s="54">
        <f>'06 § 부평구'!N42</f>
        <v>1.4</v>
      </c>
      <c r="O292" s="54">
        <f>'06 § 부평구'!O42</f>
        <v>2.7</v>
      </c>
      <c r="P292" s="54">
        <f>'06 § 부평구'!P42</f>
        <v>2.6</v>
      </c>
      <c r="Q292" s="54">
        <f>'06 § 부평구'!Q42</f>
        <v>0</v>
      </c>
      <c r="R292" s="54">
        <f>'06 § 부평구'!R42</f>
        <v>0</v>
      </c>
      <c r="S292" s="50">
        <f>'06 § 부평구'!S42</f>
        <v>5</v>
      </c>
      <c r="T292" s="50">
        <f>'06 § 부평구'!T42</f>
        <v>0</v>
      </c>
      <c r="U292" s="53" t="str">
        <f>'06 § 부평구'!U42</f>
        <v>내측</v>
      </c>
      <c r="V292" s="53"/>
      <c r="W292" s="48">
        <f t="shared" si="61"/>
        <v>1.36</v>
      </c>
      <c r="X292" s="54">
        <f t="shared" ref="X292:X323" si="63">SUMIF(I292,$X$6,J292)</f>
        <v>0</v>
      </c>
      <c r="Y292" s="54">
        <f t="shared" ref="Y292:Y323" si="64">SUMIF(I292,$Y$6,J292)</f>
        <v>0</v>
      </c>
      <c r="Z292" s="54">
        <f t="shared" ref="Z292:Z323" si="65">SUMIF(I292,$Z$6,J292)</f>
        <v>0</v>
      </c>
      <c r="AA292" s="49">
        <f t="shared" si="62"/>
        <v>1.36</v>
      </c>
      <c r="AB292" s="54">
        <f t="shared" ref="AB292:AB323" si="66">SUMIF(I292,$AB$7,J292)</f>
        <v>1.36</v>
      </c>
      <c r="AC292" s="54">
        <f t="shared" ref="AC292:AC323" si="67">SUMIF(I292,$AC$7,J292)</f>
        <v>0</v>
      </c>
    </row>
    <row r="293" spans="1:29" ht="30" customHeight="1">
      <c r="A293" s="59">
        <v>284</v>
      </c>
      <c r="B293" s="50" t="s">
        <v>1147</v>
      </c>
      <c r="C293" s="53" t="str">
        <f>'06 § 부평구'!C43</f>
        <v>부평구</v>
      </c>
      <c r="D293" s="50" t="str">
        <f>'06 § 부평구'!D43</f>
        <v>8-2</v>
      </c>
      <c r="E293" s="53" t="str">
        <f>'06 § 부평구'!E43</f>
        <v>길주로L-2</v>
      </c>
      <c r="F293" s="53" t="str">
        <f>'06 § 부평구'!F43</f>
        <v>부평구청사거리</v>
      </c>
      <c r="G293" s="53" t="str">
        <f>'06 § 부평구'!G43</f>
        <v>신복사거리</v>
      </c>
      <c r="H293" s="50" t="str">
        <f>'06 § 부평구'!H43</f>
        <v>○</v>
      </c>
      <c r="I293" s="53" t="str">
        <f>'06 § 부평구'!I43</f>
        <v>겸용도로
(분리형)</v>
      </c>
      <c r="J293" s="54">
        <f>'06 § 부평구'!J43</f>
        <v>0.86</v>
      </c>
      <c r="K293" s="54">
        <f>'06 § 부평구'!K43</f>
        <v>0</v>
      </c>
      <c r="L293" s="54">
        <f>'06 § 부평구'!L43</f>
        <v>0</v>
      </c>
      <c r="M293" s="54">
        <f>'06 § 부평구'!M43</f>
        <v>0</v>
      </c>
      <c r="N293" s="54">
        <f>'06 § 부평구'!N43</f>
        <v>1.6</v>
      </c>
      <c r="O293" s="54">
        <f>'06 § 부평구'!O43</f>
        <v>3.6</v>
      </c>
      <c r="P293" s="54">
        <f>'06 § 부평구'!P43</f>
        <v>3.7</v>
      </c>
      <c r="Q293" s="54">
        <f>'06 § 부평구'!Q43</f>
        <v>0</v>
      </c>
      <c r="R293" s="54">
        <f>'06 § 부평구'!R43</f>
        <v>0</v>
      </c>
      <c r="S293" s="50">
        <f>'06 § 부평구'!S43</f>
        <v>5</v>
      </c>
      <c r="T293" s="50">
        <f>'06 § 부평구'!T43</f>
        <v>0</v>
      </c>
      <c r="U293" s="53" t="str">
        <f>'06 § 부평구'!U43</f>
        <v>내측</v>
      </c>
      <c r="V293" s="53"/>
      <c r="W293" s="48">
        <f t="shared" si="61"/>
        <v>0.86</v>
      </c>
      <c r="X293" s="54">
        <f t="shared" si="63"/>
        <v>0</v>
      </c>
      <c r="Y293" s="54">
        <f t="shared" si="64"/>
        <v>0</v>
      </c>
      <c r="Z293" s="54">
        <f t="shared" si="65"/>
        <v>0</v>
      </c>
      <c r="AA293" s="49">
        <f t="shared" si="62"/>
        <v>0.86</v>
      </c>
      <c r="AB293" s="54">
        <f t="shared" si="66"/>
        <v>0.86</v>
      </c>
      <c r="AC293" s="54">
        <f t="shared" si="67"/>
        <v>0</v>
      </c>
    </row>
    <row r="294" spans="1:29" ht="30" customHeight="1">
      <c r="A294" s="59">
        <v>285</v>
      </c>
      <c r="B294" s="50" t="s">
        <v>1147</v>
      </c>
      <c r="C294" s="53" t="str">
        <f>'06 § 부평구'!C44</f>
        <v>부평구</v>
      </c>
      <c r="D294" s="50" t="str">
        <f>'06 § 부평구'!D44</f>
        <v>8-3</v>
      </c>
      <c r="E294" s="53" t="str">
        <f>'06 § 부평구'!E44</f>
        <v>길주로L-3</v>
      </c>
      <c r="F294" s="53" t="str">
        <f>'06 § 부평구'!F44</f>
        <v>신복사거리</v>
      </c>
      <c r="G294" s="53" t="str">
        <f>'06 § 부평구'!G44</f>
        <v>충선로교차점</v>
      </c>
      <c r="H294" s="50" t="str">
        <f>'06 § 부평구'!H44</f>
        <v>○</v>
      </c>
      <c r="I294" s="53" t="str">
        <f>'06 § 부평구'!I44</f>
        <v>겸용도로
(분리형)</v>
      </c>
      <c r="J294" s="54">
        <f>'06 § 부평구'!J44</f>
        <v>0.39</v>
      </c>
      <c r="K294" s="54">
        <f>'06 § 부평구'!K44</f>
        <v>0</v>
      </c>
      <c r="L294" s="54">
        <f>'06 § 부평구'!L44</f>
        <v>0</v>
      </c>
      <c r="M294" s="54">
        <f>'06 § 부평구'!M44</f>
        <v>0</v>
      </c>
      <c r="N294" s="54">
        <f>'06 § 부평구'!N44</f>
        <v>1.5</v>
      </c>
      <c r="O294" s="54">
        <f>'06 § 부평구'!O44</f>
        <v>5</v>
      </c>
      <c r="P294" s="54">
        <f>'06 § 부평구'!P44</f>
        <v>5</v>
      </c>
      <c r="Q294" s="54">
        <f>'06 § 부평구'!Q44</f>
        <v>0</v>
      </c>
      <c r="R294" s="54">
        <f>'06 § 부평구'!R44</f>
        <v>0</v>
      </c>
      <c r="S294" s="50">
        <f>'06 § 부평구'!S44</f>
        <v>5</v>
      </c>
      <c r="T294" s="50">
        <f>'06 § 부평구'!T44</f>
        <v>0</v>
      </c>
      <c r="U294" s="53" t="str">
        <f>'06 § 부평구'!U44</f>
        <v>내측</v>
      </c>
      <c r="V294" s="53"/>
      <c r="W294" s="48">
        <f t="shared" si="61"/>
        <v>0.39</v>
      </c>
      <c r="X294" s="54">
        <f t="shared" si="63"/>
        <v>0</v>
      </c>
      <c r="Y294" s="54">
        <f t="shared" si="64"/>
        <v>0</v>
      </c>
      <c r="Z294" s="54">
        <f t="shared" si="65"/>
        <v>0</v>
      </c>
      <c r="AA294" s="49">
        <f t="shared" si="62"/>
        <v>0.39</v>
      </c>
      <c r="AB294" s="54">
        <f t="shared" si="66"/>
        <v>0.39</v>
      </c>
      <c r="AC294" s="54">
        <f t="shared" si="67"/>
        <v>0</v>
      </c>
    </row>
    <row r="295" spans="1:29" ht="30" customHeight="1">
      <c r="A295" s="59">
        <v>286</v>
      </c>
      <c r="B295" s="50" t="s">
        <v>1147</v>
      </c>
      <c r="C295" s="53" t="str">
        <f>'06 § 부평구'!C45</f>
        <v>부평구</v>
      </c>
      <c r="D295" s="50" t="str">
        <f>'06 § 부평구'!D45</f>
        <v>8-4</v>
      </c>
      <c r="E295" s="53" t="str">
        <f>'06 § 부평구'!E45</f>
        <v>길주로L-4</v>
      </c>
      <c r="F295" s="53" t="str">
        <f>'06 § 부평구'!F45</f>
        <v>충선로교차점</v>
      </c>
      <c r="G295" s="53" t="str">
        <f>'06 § 부평구'!G45</f>
        <v>삼산체육관사거리</v>
      </c>
      <c r="H295" s="50" t="str">
        <f>'06 § 부평구'!H45</f>
        <v>○</v>
      </c>
      <c r="I295" s="53" t="str">
        <f>'06 § 부평구'!I45</f>
        <v>겸용도로
(분리형)</v>
      </c>
      <c r="J295" s="54">
        <f>'06 § 부평구'!J45</f>
        <v>0.5</v>
      </c>
      <c r="K295" s="54">
        <f>'06 § 부평구'!K45</f>
        <v>0</v>
      </c>
      <c r="L295" s="54">
        <f>'06 § 부평구'!L45</f>
        <v>0</v>
      </c>
      <c r="M295" s="54">
        <f>'06 § 부평구'!M45</f>
        <v>0</v>
      </c>
      <c r="N295" s="54">
        <f>'06 § 부평구'!N45</f>
        <v>2.2999999999999998</v>
      </c>
      <c r="O295" s="54">
        <f>'06 § 부평구'!O45</f>
        <v>7</v>
      </c>
      <c r="P295" s="54">
        <f>'06 § 부평구'!P45</f>
        <v>7.8000000000000007</v>
      </c>
      <c r="Q295" s="54">
        <f>'06 § 부평구'!Q45</f>
        <v>0</v>
      </c>
      <c r="R295" s="54">
        <f>'06 § 부평구'!R45</f>
        <v>0</v>
      </c>
      <c r="S295" s="50">
        <f>'06 § 부평구'!S45</f>
        <v>5</v>
      </c>
      <c r="T295" s="50">
        <f>'06 § 부평구'!T45</f>
        <v>0</v>
      </c>
      <c r="U295" s="53" t="str">
        <f>'06 § 부평구'!U45</f>
        <v>내측</v>
      </c>
      <c r="V295" s="53"/>
      <c r="W295" s="48">
        <f t="shared" si="61"/>
        <v>0.5</v>
      </c>
      <c r="X295" s="54">
        <f t="shared" si="63"/>
        <v>0</v>
      </c>
      <c r="Y295" s="54">
        <f t="shared" si="64"/>
        <v>0</v>
      </c>
      <c r="Z295" s="54">
        <f t="shared" si="65"/>
        <v>0</v>
      </c>
      <c r="AA295" s="49">
        <f t="shared" si="62"/>
        <v>0.5</v>
      </c>
      <c r="AB295" s="54">
        <f t="shared" si="66"/>
        <v>0.5</v>
      </c>
      <c r="AC295" s="54">
        <f t="shared" si="67"/>
        <v>0</v>
      </c>
    </row>
    <row r="296" spans="1:29" ht="30" customHeight="1">
      <c r="A296" s="59">
        <v>287</v>
      </c>
      <c r="B296" s="50" t="s">
        <v>1147</v>
      </c>
      <c r="C296" s="53" t="str">
        <f>'06 § 부평구'!C46</f>
        <v>부평구</v>
      </c>
      <c r="D296" s="50" t="str">
        <f>'06 § 부평구'!D46</f>
        <v>9-1</v>
      </c>
      <c r="E296" s="53" t="str">
        <f>'06 § 부평구'!E46</f>
        <v>신트리로</v>
      </c>
      <c r="F296" s="53" t="str">
        <f>'06 § 부평구'!F46</f>
        <v>부평구청</v>
      </c>
      <c r="G296" s="53" t="str">
        <f>'06 § 부평구'!G46</f>
        <v>주부토로교차점</v>
      </c>
      <c r="H296" s="50" t="str">
        <f>'06 § 부평구'!H46</f>
        <v>○</v>
      </c>
      <c r="I296" s="53" t="str">
        <f>'06 § 부평구'!I46</f>
        <v>겸용도로
(분리형)</v>
      </c>
      <c r="J296" s="54">
        <f>'06 § 부평구'!J46</f>
        <v>0.36</v>
      </c>
      <c r="K296" s="54">
        <f>'06 § 부평구'!K46</f>
        <v>0</v>
      </c>
      <c r="L296" s="54">
        <f>'06 § 부평구'!L46</f>
        <v>0</v>
      </c>
      <c r="M296" s="54">
        <f>'06 § 부평구'!M46</f>
        <v>0</v>
      </c>
      <c r="N296" s="54">
        <f>'06 § 부평구'!N46</f>
        <v>1.5</v>
      </c>
      <c r="O296" s="54">
        <f>'06 § 부평구'!O46</f>
        <v>4</v>
      </c>
      <c r="P296" s="54">
        <f>'06 § 부평구'!P46</f>
        <v>4</v>
      </c>
      <c r="Q296" s="54">
        <f>'06 § 부평구'!Q46</f>
        <v>0</v>
      </c>
      <c r="R296" s="54">
        <f>'06 § 부평구'!R46</f>
        <v>0</v>
      </c>
      <c r="S296" s="50">
        <f>'06 § 부평구'!S46</f>
        <v>2</v>
      </c>
      <c r="T296" s="50">
        <f>'06 § 부평구'!T46</f>
        <v>0</v>
      </c>
      <c r="U296" s="53" t="str">
        <f>'06 § 부평구'!U46</f>
        <v>내측</v>
      </c>
      <c r="V296" s="53"/>
      <c r="W296" s="48">
        <f t="shared" si="61"/>
        <v>0.36</v>
      </c>
      <c r="X296" s="54">
        <f t="shared" si="63"/>
        <v>0</v>
      </c>
      <c r="Y296" s="54">
        <f t="shared" si="64"/>
        <v>0</v>
      </c>
      <c r="Z296" s="54">
        <f t="shared" si="65"/>
        <v>0</v>
      </c>
      <c r="AA296" s="49">
        <f t="shared" si="62"/>
        <v>0.36</v>
      </c>
      <c r="AB296" s="54">
        <f t="shared" si="66"/>
        <v>0.36</v>
      </c>
      <c r="AC296" s="54">
        <f t="shared" si="67"/>
        <v>0</v>
      </c>
    </row>
    <row r="297" spans="1:29" ht="30" customHeight="1">
      <c r="A297" s="59">
        <v>288</v>
      </c>
      <c r="B297" s="50" t="s">
        <v>1147</v>
      </c>
      <c r="C297" s="53" t="str">
        <f>'06 § 부평구'!C47</f>
        <v>부평구</v>
      </c>
      <c r="D297" s="50" t="str">
        <f>'06 § 부평구'!D47</f>
        <v>9-2</v>
      </c>
      <c r="E297" s="53" t="str">
        <f>'06 § 부평구'!E47</f>
        <v>신트리로</v>
      </c>
      <c r="F297" s="53" t="str">
        <f>'06 § 부평구'!F47</f>
        <v>주부토로교차점</v>
      </c>
      <c r="G297" s="53" t="str">
        <f>'06 § 부평구'!G47</f>
        <v>신트리로63번</v>
      </c>
      <c r="H297" s="50" t="str">
        <f>'06 § 부평구'!H47</f>
        <v>○</v>
      </c>
      <c r="I297" s="53" t="str">
        <f>'06 § 부평구'!I47</f>
        <v>겸용도로
(분리형)</v>
      </c>
      <c r="J297" s="54">
        <f>'06 § 부평구'!J47</f>
        <v>0.23</v>
      </c>
      <c r="K297" s="54">
        <f>'06 § 부평구'!K47</f>
        <v>0</v>
      </c>
      <c r="L297" s="54">
        <f>'06 § 부평구'!L47</f>
        <v>0</v>
      </c>
      <c r="M297" s="54">
        <f>'06 § 부평구'!M47</f>
        <v>0</v>
      </c>
      <c r="N297" s="54">
        <f>'06 § 부평구'!N47</f>
        <v>1.5</v>
      </c>
      <c r="O297" s="54">
        <f>'06 § 부평구'!O47</f>
        <v>4.0999999999999996</v>
      </c>
      <c r="P297" s="54">
        <f>'06 § 부평구'!P47</f>
        <v>4.0999999999999996</v>
      </c>
      <c r="Q297" s="54">
        <f>'06 § 부평구'!Q47</f>
        <v>0</v>
      </c>
      <c r="R297" s="54">
        <f>'06 § 부평구'!R47</f>
        <v>0</v>
      </c>
      <c r="S297" s="50">
        <f>'06 § 부평구'!S47</f>
        <v>2</v>
      </c>
      <c r="T297" s="50" t="str">
        <f>'06 § 부평구'!T47</f>
        <v>○</v>
      </c>
      <c r="U297" s="53" t="str">
        <f>'06 § 부평구'!U47</f>
        <v>내측</v>
      </c>
      <c r="V297" s="53"/>
      <c r="W297" s="48">
        <f t="shared" si="61"/>
        <v>0.23</v>
      </c>
      <c r="X297" s="54">
        <f t="shared" si="63"/>
        <v>0</v>
      </c>
      <c r="Y297" s="54">
        <f t="shared" si="64"/>
        <v>0</v>
      </c>
      <c r="Z297" s="54">
        <f t="shared" si="65"/>
        <v>0</v>
      </c>
      <c r="AA297" s="49">
        <f t="shared" si="62"/>
        <v>0.23</v>
      </c>
      <c r="AB297" s="54">
        <f t="shared" si="66"/>
        <v>0.23</v>
      </c>
      <c r="AC297" s="54">
        <f t="shared" si="67"/>
        <v>0</v>
      </c>
    </row>
    <row r="298" spans="1:29" ht="30" customHeight="1">
      <c r="A298" s="59">
        <v>289</v>
      </c>
      <c r="B298" s="50" t="s">
        <v>1147</v>
      </c>
      <c r="C298" s="53" t="str">
        <f>'06 § 부평구'!C48</f>
        <v>부평구</v>
      </c>
      <c r="D298" s="50">
        <f>'06 § 부평구'!D48</f>
        <v>10</v>
      </c>
      <c r="E298" s="53" t="str">
        <f>'06 § 부평구'!E48</f>
        <v>주부토로L</v>
      </c>
      <c r="F298" s="53" t="str">
        <f>'06 § 부평구'!F48</f>
        <v>신트리공원사거리</v>
      </c>
      <c r="G298" s="53" t="str">
        <f>'06 § 부평구'!G48</f>
        <v>갈산동 대동@출입구</v>
      </c>
      <c r="H298" s="50" t="str">
        <f>'06 § 부평구'!H48</f>
        <v>○</v>
      </c>
      <c r="I298" s="53" t="str">
        <f>'06 § 부평구'!I48</f>
        <v>겸용도로
(분리형)</v>
      </c>
      <c r="J298" s="54">
        <f>'06 § 부평구'!J48</f>
        <v>0.48</v>
      </c>
      <c r="K298" s="54">
        <f>'06 § 부평구'!K48</f>
        <v>0</v>
      </c>
      <c r="L298" s="54">
        <f>'06 § 부평구'!L48</f>
        <v>0</v>
      </c>
      <c r="M298" s="54">
        <f>'06 § 부평구'!M48</f>
        <v>0</v>
      </c>
      <c r="N298" s="54">
        <f>'06 § 부평구'!N48</f>
        <v>1.2</v>
      </c>
      <c r="O298" s="54">
        <f>'06 § 부평구'!O48</f>
        <v>1.4</v>
      </c>
      <c r="P298" s="54">
        <f>'06 § 부평구'!P48</f>
        <v>1.0999999999999999</v>
      </c>
      <c r="Q298" s="54">
        <f>'06 § 부평구'!Q48</f>
        <v>0</v>
      </c>
      <c r="R298" s="54">
        <f>'06 § 부평구'!R48</f>
        <v>0</v>
      </c>
      <c r="S298" s="50">
        <f>'06 § 부평구'!S48</f>
        <v>2</v>
      </c>
      <c r="T298" s="50" t="str">
        <f>'06 § 부평구'!T48</f>
        <v>○</v>
      </c>
      <c r="U298" s="53" t="str">
        <f>'06 § 부평구'!U48</f>
        <v>내측</v>
      </c>
      <c r="V298" s="53"/>
      <c r="W298" s="48">
        <f t="shared" si="61"/>
        <v>0.48</v>
      </c>
      <c r="X298" s="54">
        <f t="shared" si="63"/>
        <v>0</v>
      </c>
      <c r="Y298" s="54">
        <f t="shared" si="64"/>
        <v>0</v>
      </c>
      <c r="Z298" s="54">
        <f t="shared" si="65"/>
        <v>0</v>
      </c>
      <c r="AA298" s="49">
        <f t="shared" si="62"/>
        <v>0.48</v>
      </c>
      <c r="AB298" s="54">
        <f t="shared" si="66"/>
        <v>0.48</v>
      </c>
      <c r="AC298" s="54">
        <f t="shared" si="67"/>
        <v>0</v>
      </c>
    </row>
    <row r="299" spans="1:29" ht="30" customHeight="1">
      <c r="A299" s="59">
        <v>290</v>
      </c>
      <c r="B299" s="50" t="s">
        <v>1147</v>
      </c>
      <c r="C299" s="53" t="str">
        <f>'06 § 부평구'!C49</f>
        <v>부평구</v>
      </c>
      <c r="D299" s="50">
        <f>'06 § 부평구'!D49</f>
        <v>11</v>
      </c>
      <c r="E299" s="53" t="str">
        <f>'06 § 부평구'!E49</f>
        <v>주부토로R</v>
      </c>
      <c r="F299" s="53" t="str">
        <f>'06 § 부평구'!F49</f>
        <v>신트리공원사거리</v>
      </c>
      <c r="G299" s="53" t="str">
        <f>'06 § 부평구'!G49</f>
        <v>부평공고 출입구</v>
      </c>
      <c r="H299" s="50" t="str">
        <f>'06 § 부평구'!H49</f>
        <v>○</v>
      </c>
      <c r="I299" s="53" t="str">
        <f>'06 § 부평구'!I49</f>
        <v>겸용도로
(분리형)</v>
      </c>
      <c r="J299" s="54">
        <f>'06 § 부평구'!J49</f>
        <v>0.34</v>
      </c>
      <c r="K299" s="54">
        <f>'06 § 부평구'!K49</f>
        <v>0</v>
      </c>
      <c r="L299" s="54">
        <f>'06 § 부평구'!L49</f>
        <v>0</v>
      </c>
      <c r="M299" s="54">
        <f>'06 § 부평구'!M49</f>
        <v>0</v>
      </c>
      <c r="N299" s="54">
        <f>'06 § 부평구'!N49</f>
        <v>1.2</v>
      </c>
      <c r="O299" s="54">
        <f>'06 § 부평구'!O49</f>
        <v>1.4</v>
      </c>
      <c r="P299" s="54">
        <f>'06 § 부평구'!P49</f>
        <v>1.0999999999999999</v>
      </c>
      <c r="Q299" s="54">
        <f>'06 § 부평구'!Q49</f>
        <v>0</v>
      </c>
      <c r="R299" s="54">
        <f>'06 § 부평구'!R49</f>
        <v>0</v>
      </c>
      <c r="S299" s="50">
        <f>'06 § 부평구'!S49</f>
        <v>2</v>
      </c>
      <c r="T299" s="50" t="str">
        <f>'06 § 부평구'!T49</f>
        <v>○</v>
      </c>
      <c r="U299" s="53" t="str">
        <f>'06 § 부평구'!U49</f>
        <v>내측</v>
      </c>
      <c r="V299" s="53"/>
      <c r="W299" s="48">
        <f t="shared" si="61"/>
        <v>0.34</v>
      </c>
      <c r="X299" s="54">
        <f t="shared" si="63"/>
        <v>0</v>
      </c>
      <c r="Y299" s="54">
        <f t="shared" si="64"/>
        <v>0</v>
      </c>
      <c r="Z299" s="54">
        <f t="shared" si="65"/>
        <v>0</v>
      </c>
      <c r="AA299" s="49">
        <f t="shared" si="62"/>
        <v>0.34</v>
      </c>
      <c r="AB299" s="54">
        <f t="shared" si="66"/>
        <v>0.34</v>
      </c>
      <c r="AC299" s="54">
        <f t="shared" si="67"/>
        <v>0</v>
      </c>
    </row>
    <row r="300" spans="1:29" ht="30" customHeight="1">
      <c r="A300" s="59">
        <v>291</v>
      </c>
      <c r="B300" s="50" t="s">
        <v>1147</v>
      </c>
      <c r="C300" s="53" t="str">
        <f>'06 § 부평구'!C50</f>
        <v>부평구</v>
      </c>
      <c r="D300" s="50">
        <f>'06 § 부평구'!D50</f>
        <v>12</v>
      </c>
      <c r="E300" s="53" t="str">
        <f>'06 § 부평구'!E50</f>
        <v>수변로</v>
      </c>
      <c r="F300" s="53" t="str">
        <f>'06 § 부평구'!F50</f>
        <v>삼산삼거리</v>
      </c>
      <c r="G300" s="53" t="str">
        <f>'06 § 부평구'!G50</f>
        <v>삼산
체육관역</v>
      </c>
      <c r="H300" s="50" t="str">
        <f>'06 § 부평구'!H50</f>
        <v>○</v>
      </c>
      <c r="I300" s="53" t="str">
        <f>'06 § 부평구'!I50</f>
        <v>겸용도로
(분리형)</v>
      </c>
      <c r="J300" s="54">
        <f>'06 § 부평구'!J50</f>
        <v>1.1299999999999999</v>
      </c>
      <c r="K300" s="54">
        <f>'06 § 부평구'!K50</f>
        <v>0</v>
      </c>
      <c r="L300" s="54">
        <f>'06 § 부평구'!L50</f>
        <v>0</v>
      </c>
      <c r="M300" s="54">
        <f>'06 § 부평구'!M50</f>
        <v>0</v>
      </c>
      <c r="N300" s="54">
        <f>'06 § 부평구'!N50</f>
        <v>2.1</v>
      </c>
      <c r="O300" s="54">
        <f>'06 § 부평구'!O50</f>
        <v>2.5</v>
      </c>
      <c r="P300" s="54">
        <f>'06 § 부평구'!P50</f>
        <v>3.1</v>
      </c>
      <c r="Q300" s="54">
        <f>'06 § 부평구'!Q50</f>
        <v>0</v>
      </c>
      <c r="R300" s="54">
        <f>'06 § 부평구'!R50</f>
        <v>0</v>
      </c>
      <c r="S300" s="50">
        <f>'06 § 부평구'!S50</f>
        <v>3</v>
      </c>
      <c r="T300" s="50">
        <f>'06 § 부평구'!T50</f>
        <v>0</v>
      </c>
      <c r="U300" s="53" t="str">
        <f>'06 § 부평구'!U50</f>
        <v>내측</v>
      </c>
      <c r="V300" s="53"/>
      <c r="W300" s="48">
        <f t="shared" si="61"/>
        <v>1.1299999999999999</v>
      </c>
      <c r="X300" s="54">
        <f t="shared" si="63"/>
        <v>0</v>
      </c>
      <c r="Y300" s="54">
        <f t="shared" si="64"/>
        <v>0</v>
      </c>
      <c r="Z300" s="54">
        <f t="shared" si="65"/>
        <v>0</v>
      </c>
      <c r="AA300" s="49">
        <f t="shared" si="62"/>
        <v>1.1299999999999999</v>
      </c>
      <c r="AB300" s="54">
        <f t="shared" si="66"/>
        <v>1.1299999999999999</v>
      </c>
      <c r="AC300" s="54">
        <f t="shared" si="67"/>
        <v>0</v>
      </c>
    </row>
    <row r="301" spans="1:29" ht="30" customHeight="1">
      <c r="A301" s="59">
        <v>292</v>
      </c>
      <c r="B301" s="50" t="s">
        <v>1147</v>
      </c>
      <c r="C301" s="53" t="str">
        <f>'06 § 부평구'!C51</f>
        <v>부평구</v>
      </c>
      <c r="D301" s="50" t="str">
        <f>'06 § 부평구'!D51</f>
        <v>13-1</v>
      </c>
      <c r="E301" s="53" t="str">
        <f>'06 § 부평구'!E51</f>
        <v>체육관로L-1</v>
      </c>
      <c r="F301" s="53" t="str">
        <f>'06 § 부평구'!F51</f>
        <v>평천로교차점</v>
      </c>
      <c r="G301" s="53" t="str">
        <f>'06 § 부평구'!G51</f>
        <v>진산고사거리</v>
      </c>
      <c r="H301" s="50" t="str">
        <f>'06 § 부평구'!H51</f>
        <v>○</v>
      </c>
      <c r="I301" s="53" t="str">
        <f>'06 § 부평구'!I51</f>
        <v>겸용도로
(분리형)</v>
      </c>
      <c r="J301" s="54">
        <f>'06 § 부평구'!J51</f>
        <v>0.32</v>
      </c>
      <c r="K301" s="54">
        <f>'06 § 부평구'!K51</f>
        <v>0</v>
      </c>
      <c r="L301" s="54">
        <f>'06 § 부평구'!L51</f>
        <v>0</v>
      </c>
      <c r="M301" s="54">
        <f>'06 § 부평구'!M51</f>
        <v>0</v>
      </c>
      <c r="N301" s="54">
        <f>'06 § 부평구'!N51</f>
        <v>2</v>
      </c>
      <c r="O301" s="54">
        <f>'06 § 부평구'!O51</f>
        <v>2.8</v>
      </c>
      <c r="P301" s="54">
        <f>'06 § 부평구'!P51</f>
        <v>3.3</v>
      </c>
      <c r="Q301" s="54">
        <f>'06 § 부평구'!Q51</f>
        <v>0</v>
      </c>
      <c r="R301" s="54">
        <f>'06 § 부평구'!R51</f>
        <v>0</v>
      </c>
      <c r="S301" s="50">
        <f>'06 § 부평구'!S51</f>
        <v>1</v>
      </c>
      <c r="T301" s="50" t="str">
        <f>'06 § 부평구'!T51</f>
        <v>○</v>
      </c>
      <c r="U301" s="53" t="str">
        <f>'06 § 부평구'!U51</f>
        <v>내측</v>
      </c>
      <c r="V301" s="53"/>
      <c r="W301" s="48">
        <f t="shared" si="61"/>
        <v>0.32</v>
      </c>
      <c r="X301" s="54">
        <f t="shared" si="63"/>
        <v>0</v>
      </c>
      <c r="Y301" s="54">
        <f t="shared" si="64"/>
        <v>0</v>
      </c>
      <c r="Z301" s="54">
        <f t="shared" si="65"/>
        <v>0</v>
      </c>
      <c r="AA301" s="49">
        <f t="shared" si="62"/>
        <v>0.32</v>
      </c>
      <c r="AB301" s="54">
        <f t="shared" si="66"/>
        <v>0.32</v>
      </c>
      <c r="AC301" s="54">
        <f t="shared" si="67"/>
        <v>0</v>
      </c>
    </row>
    <row r="302" spans="1:29" ht="30" customHeight="1">
      <c r="A302" s="59">
        <v>293</v>
      </c>
      <c r="B302" s="50" t="s">
        <v>1147</v>
      </c>
      <c r="C302" s="53" t="str">
        <f>'06 § 부평구'!C52</f>
        <v>부평구</v>
      </c>
      <c r="D302" s="50" t="str">
        <f>'06 § 부평구'!D52</f>
        <v>13-2</v>
      </c>
      <c r="E302" s="53" t="str">
        <f>'06 § 부평구'!E52</f>
        <v>체육관로L-2</v>
      </c>
      <c r="F302" s="53" t="str">
        <f>'06 § 부평구'!F52</f>
        <v>진산고사거리</v>
      </c>
      <c r="G302" s="53" t="str">
        <f>'06 § 부평구'!G52</f>
        <v>수변로교차점</v>
      </c>
      <c r="H302" s="50" t="str">
        <f>'06 § 부평구'!H52</f>
        <v>○</v>
      </c>
      <c r="I302" s="53" t="str">
        <f>'06 § 부평구'!I52</f>
        <v>겸용도로
(분리형)</v>
      </c>
      <c r="J302" s="54">
        <f>'06 § 부평구'!J52</f>
        <v>0.57999999999999996</v>
      </c>
      <c r="K302" s="54">
        <f>'06 § 부평구'!K52</f>
        <v>0</v>
      </c>
      <c r="L302" s="54">
        <f>'06 § 부평구'!L52</f>
        <v>0</v>
      </c>
      <c r="M302" s="54">
        <f>'06 § 부평구'!M52</f>
        <v>0</v>
      </c>
      <c r="N302" s="54">
        <f>'06 § 부평구'!N52</f>
        <v>1.5</v>
      </c>
      <c r="O302" s="54">
        <f>'06 § 부평구'!O52</f>
        <v>1.8</v>
      </c>
      <c r="P302" s="54">
        <f>'06 § 부평구'!P52</f>
        <v>1.7999999999999998</v>
      </c>
      <c r="Q302" s="54">
        <f>'06 § 부평구'!Q52</f>
        <v>0</v>
      </c>
      <c r="R302" s="54">
        <f>'06 § 부평구'!R52</f>
        <v>0</v>
      </c>
      <c r="S302" s="50">
        <f>'06 § 부평구'!S52</f>
        <v>1</v>
      </c>
      <c r="T302" s="50" t="str">
        <f>'06 § 부평구'!T52</f>
        <v>○</v>
      </c>
      <c r="U302" s="53" t="str">
        <f>'06 § 부평구'!U52</f>
        <v>내측</v>
      </c>
      <c r="V302" s="53"/>
      <c r="W302" s="48">
        <f t="shared" si="61"/>
        <v>0.57999999999999996</v>
      </c>
      <c r="X302" s="54">
        <f t="shared" si="63"/>
        <v>0</v>
      </c>
      <c r="Y302" s="54">
        <f t="shared" si="64"/>
        <v>0</v>
      </c>
      <c r="Z302" s="54">
        <f t="shared" si="65"/>
        <v>0</v>
      </c>
      <c r="AA302" s="49">
        <f t="shared" si="62"/>
        <v>0.57999999999999996</v>
      </c>
      <c r="AB302" s="54">
        <f t="shared" si="66"/>
        <v>0.57999999999999996</v>
      </c>
      <c r="AC302" s="54">
        <f t="shared" si="67"/>
        <v>0</v>
      </c>
    </row>
    <row r="303" spans="1:29" ht="30" customHeight="1">
      <c r="A303" s="59">
        <v>294</v>
      </c>
      <c r="B303" s="50" t="s">
        <v>1147</v>
      </c>
      <c r="C303" s="53" t="str">
        <f>'06 § 부평구'!C53</f>
        <v>부평구</v>
      </c>
      <c r="D303" s="50">
        <f>'06 § 부평구'!D53</f>
        <v>14</v>
      </c>
      <c r="E303" s="53" t="str">
        <f>'06 § 부평구'!E53</f>
        <v>체육관로R</v>
      </c>
      <c r="F303" s="53" t="str">
        <f>'06 § 부평구'!F53</f>
        <v>평천로교차점</v>
      </c>
      <c r="G303" s="53" t="str">
        <f>'06 § 부평구'!G53</f>
        <v>진산고사거리</v>
      </c>
      <c r="H303" s="50" t="str">
        <f>'06 § 부평구'!H53</f>
        <v>○</v>
      </c>
      <c r="I303" s="53" t="str">
        <f>'06 § 부평구'!I53</f>
        <v>겸용도로
(분리형)</v>
      </c>
      <c r="J303" s="54">
        <f>'06 § 부평구'!J53</f>
        <v>0.32</v>
      </c>
      <c r="K303" s="54">
        <f>'06 § 부평구'!K53</f>
        <v>0</v>
      </c>
      <c r="L303" s="54">
        <f>'06 § 부평구'!L53</f>
        <v>0</v>
      </c>
      <c r="M303" s="54">
        <f>'06 § 부평구'!M53</f>
        <v>0</v>
      </c>
      <c r="N303" s="54">
        <f>'06 § 부평구'!N53</f>
        <v>2</v>
      </c>
      <c r="O303" s="54">
        <f>'06 § 부평구'!O53</f>
        <v>3.3</v>
      </c>
      <c r="P303" s="54">
        <f>'06 § 부평구'!P53</f>
        <v>3.8</v>
      </c>
      <c r="Q303" s="54">
        <f>'06 § 부평구'!Q53</f>
        <v>0</v>
      </c>
      <c r="R303" s="54">
        <f>'06 § 부평구'!R53</f>
        <v>0</v>
      </c>
      <c r="S303" s="50">
        <f>'06 § 부평구'!S53</f>
        <v>1</v>
      </c>
      <c r="T303" s="50" t="str">
        <f>'06 § 부평구'!T53</f>
        <v>○</v>
      </c>
      <c r="U303" s="53" t="str">
        <f>'06 § 부평구'!U53</f>
        <v>내측</v>
      </c>
      <c r="V303" s="53"/>
      <c r="W303" s="48">
        <f t="shared" si="61"/>
        <v>0.32</v>
      </c>
      <c r="X303" s="54">
        <f t="shared" si="63"/>
        <v>0</v>
      </c>
      <c r="Y303" s="54">
        <f t="shared" si="64"/>
        <v>0</v>
      </c>
      <c r="Z303" s="54">
        <f t="shared" si="65"/>
        <v>0</v>
      </c>
      <c r="AA303" s="49">
        <f t="shared" si="62"/>
        <v>0.32</v>
      </c>
      <c r="AB303" s="54">
        <f t="shared" si="66"/>
        <v>0.32</v>
      </c>
      <c r="AC303" s="54">
        <f t="shared" si="67"/>
        <v>0</v>
      </c>
    </row>
    <row r="304" spans="1:29" ht="30" customHeight="1">
      <c r="A304" s="59">
        <v>295</v>
      </c>
      <c r="B304" s="50" t="s">
        <v>1147</v>
      </c>
      <c r="C304" s="53" t="str">
        <f>'06 § 부평구'!C54</f>
        <v>부평구</v>
      </c>
      <c r="D304" s="50">
        <f>'06 § 부평구'!D54</f>
        <v>15</v>
      </c>
      <c r="E304" s="53" t="str">
        <f>'06 § 부평구'!E54</f>
        <v>충선로</v>
      </c>
      <c r="F304" s="53" t="str">
        <f>'06 § 부평구'!F54</f>
        <v>평천로
교차점</v>
      </c>
      <c r="G304" s="53" t="str">
        <f>'06 § 부평구'!G54</f>
        <v>길주로
교차점</v>
      </c>
      <c r="H304" s="50" t="str">
        <f>'06 § 부평구'!H54</f>
        <v>○</v>
      </c>
      <c r="I304" s="53" t="str">
        <f>'06 § 부평구'!I54</f>
        <v>겸용도로
(분리형)</v>
      </c>
      <c r="J304" s="54">
        <f>'06 § 부평구'!J54</f>
        <v>0.95</v>
      </c>
      <c r="K304" s="54">
        <f>'06 § 부평구'!K54</f>
        <v>0</v>
      </c>
      <c r="L304" s="54">
        <f>'06 § 부평구'!L54</f>
        <v>0</v>
      </c>
      <c r="M304" s="54">
        <f>'06 § 부평구'!M54</f>
        <v>0</v>
      </c>
      <c r="N304" s="54">
        <f>'06 § 부평구'!N54</f>
        <v>1.8</v>
      </c>
      <c r="O304" s="54">
        <f>'06 § 부평구'!O54</f>
        <v>1.9</v>
      </c>
      <c r="P304" s="54">
        <f>'06 § 부평구'!P54</f>
        <v>2.2000000000000002</v>
      </c>
      <c r="Q304" s="54">
        <f>'06 § 부평구'!Q54</f>
        <v>0</v>
      </c>
      <c r="R304" s="54">
        <f>'06 § 부평구'!R54</f>
        <v>0</v>
      </c>
      <c r="S304" s="50">
        <f>'06 § 부평구'!S54</f>
        <v>3</v>
      </c>
      <c r="T304" s="50">
        <f>'06 § 부평구'!T54</f>
        <v>0</v>
      </c>
      <c r="U304" s="53" t="str">
        <f>'06 § 부평구'!U54</f>
        <v>내측</v>
      </c>
      <c r="V304" s="53"/>
      <c r="W304" s="48">
        <f t="shared" si="61"/>
        <v>0.95</v>
      </c>
      <c r="X304" s="54">
        <f t="shared" si="63"/>
        <v>0</v>
      </c>
      <c r="Y304" s="54">
        <f t="shared" si="64"/>
        <v>0</v>
      </c>
      <c r="Z304" s="54">
        <f t="shared" si="65"/>
        <v>0</v>
      </c>
      <c r="AA304" s="49">
        <f t="shared" si="62"/>
        <v>0.95</v>
      </c>
      <c r="AB304" s="54">
        <f t="shared" si="66"/>
        <v>0.95</v>
      </c>
      <c r="AC304" s="54">
        <f t="shared" si="67"/>
        <v>0</v>
      </c>
    </row>
    <row r="305" spans="1:29" ht="30" customHeight="1">
      <c r="A305" s="59">
        <v>296</v>
      </c>
      <c r="B305" s="50" t="s">
        <v>1147</v>
      </c>
      <c r="C305" s="53" t="str">
        <f>'06 § 부평구'!C55</f>
        <v>부평구</v>
      </c>
      <c r="D305" s="50" t="str">
        <f>'06 § 부평구'!D55</f>
        <v>16-1</v>
      </c>
      <c r="E305" s="53" t="str">
        <f>'06 § 부평구'!E55</f>
        <v>마장로L-1</v>
      </c>
      <c r="F305" s="53" t="str">
        <f>'06 § 부평구'!F55</f>
        <v>웑적사거리</v>
      </c>
      <c r="G305" s="53" t="str">
        <f>'06 § 부평구'!G55</f>
        <v>마장로175
(은광교회)</v>
      </c>
      <c r="H305" s="50" t="str">
        <f>'06 § 부평구'!H55</f>
        <v>○</v>
      </c>
      <c r="I305" s="53" t="str">
        <f>'06 § 부평구'!I55</f>
        <v>겸용도로
(분리형)</v>
      </c>
      <c r="J305" s="54">
        <f>'06 § 부평구'!J55</f>
        <v>1.23</v>
      </c>
      <c r="K305" s="54">
        <f>'06 § 부평구'!K55</f>
        <v>0</v>
      </c>
      <c r="L305" s="54">
        <f>'06 § 부평구'!L55</f>
        <v>0</v>
      </c>
      <c r="M305" s="54">
        <f>'06 § 부평구'!M55</f>
        <v>0</v>
      </c>
      <c r="N305" s="54">
        <f>'06 § 부평구'!N55</f>
        <v>1.5</v>
      </c>
      <c r="O305" s="54">
        <f>'06 § 부평구'!O55</f>
        <v>2.1</v>
      </c>
      <c r="P305" s="54">
        <f>'06 § 부평구'!P55</f>
        <v>2.1</v>
      </c>
      <c r="Q305" s="54">
        <f>'06 § 부평구'!Q55</f>
        <v>0</v>
      </c>
      <c r="R305" s="54">
        <f>'06 § 부평구'!R55</f>
        <v>0</v>
      </c>
      <c r="S305" s="50">
        <f>'06 § 부평구'!S55</f>
        <v>2</v>
      </c>
      <c r="T305" s="50" t="str">
        <f>'06 § 부평구'!T55</f>
        <v>○</v>
      </c>
      <c r="U305" s="53" t="str">
        <f>'06 § 부평구'!U55</f>
        <v>내측</v>
      </c>
      <c r="V305" s="53"/>
      <c r="W305" s="48">
        <f t="shared" si="61"/>
        <v>1.23</v>
      </c>
      <c r="X305" s="54">
        <f t="shared" si="63"/>
        <v>0</v>
      </c>
      <c r="Y305" s="54">
        <f t="shared" si="64"/>
        <v>0</v>
      </c>
      <c r="Z305" s="54">
        <f t="shared" si="65"/>
        <v>0</v>
      </c>
      <c r="AA305" s="49">
        <f t="shared" si="62"/>
        <v>1.23</v>
      </c>
      <c r="AB305" s="54">
        <f t="shared" si="66"/>
        <v>1.23</v>
      </c>
      <c r="AC305" s="54">
        <f t="shared" si="67"/>
        <v>0</v>
      </c>
    </row>
    <row r="306" spans="1:29" ht="30" customHeight="1">
      <c r="A306" s="59">
        <v>297</v>
      </c>
      <c r="B306" s="50" t="s">
        <v>1147</v>
      </c>
      <c r="C306" s="53" t="str">
        <f>'06 § 부평구'!C56</f>
        <v>부평구</v>
      </c>
      <c r="D306" s="50" t="str">
        <f>'06 § 부평구'!D56</f>
        <v>16-2</v>
      </c>
      <c r="E306" s="53" t="str">
        <f>'06 § 부평구'!E56</f>
        <v>마장로L-2</v>
      </c>
      <c r="F306" s="53" t="str">
        <f>'06 § 부평구'!F56</f>
        <v>마장로165
(산곡예일교회)</v>
      </c>
      <c r="G306" s="53" t="str">
        <f>'06 § 부평구'!G56</f>
        <v>마장로155</v>
      </c>
      <c r="H306" s="50" t="str">
        <f>'06 § 부평구'!H56</f>
        <v>○</v>
      </c>
      <c r="I306" s="53" t="str">
        <f>'06 § 부평구'!I56</f>
        <v>겸용도로
(분리형)</v>
      </c>
      <c r="J306" s="54">
        <f>'06 § 부평구'!J56</f>
        <v>0.13</v>
      </c>
      <c r="K306" s="54">
        <f>'06 § 부평구'!K56</f>
        <v>0</v>
      </c>
      <c r="L306" s="54">
        <f>'06 § 부평구'!L56</f>
        <v>0</v>
      </c>
      <c r="M306" s="54">
        <f>'06 § 부평구'!M56</f>
        <v>0</v>
      </c>
      <c r="N306" s="54">
        <f>'06 § 부평구'!N56</f>
        <v>1.5</v>
      </c>
      <c r="O306" s="54">
        <f>'06 § 부평구'!O56</f>
        <v>0.3</v>
      </c>
      <c r="P306" s="54">
        <f>'06 § 부평구'!P56</f>
        <v>0.30000000000000004</v>
      </c>
      <c r="Q306" s="54">
        <f>'06 § 부평구'!Q56</f>
        <v>0</v>
      </c>
      <c r="R306" s="54">
        <f>'06 § 부평구'!R56</f>
        <v>0</v>
      </c>
      <c r="S306" s="50">
        <f>'06 § 부평구'!S56</f>
        <v>2</v>
      </c>
      <c r="T306" s="50" t="str">
        <f>'06 § 부평구'!T56</f>
        <v>○</v>
      </c>
      <c r="U306" s="53" t="str">
        <f>'06 § 부평구'!U56</f>
        <v>내측</v>
      </c>
      <c r="V306" s="53"/>
      <c r="W306" s="48">
        <f t="shared" si="61"/>
        <v>0.13</v>
      </c>
      <c r="X306" s="54">
        <f t="shared" si="63"/>
        <v>0</v>
      </c>
      <c r="Y306" s="54">
        <f t="shared" si="64"/>
        <v>0</v>
      </c>
      <c r="Z306" s="54">
        <f t="shared" si="65"/>
        <v>0</v>
      </c>
      <c r="AA306" s="49">
        <f t="shared" si="62"/>
        <v>0.13</v>
      </c>
      <c r="AB306" s="54">
        <f t="shared" si="66"/>
        <v>0.13</v>
      </c>
      <c r="AC306" s="54">
        <f t="shared" si="67"/>
        <v>0</v>
      </c>
    </row>
    <row r="307" spans="1:29" ht="30" customHeight="1">
      <c r="A307" s="59">
        <v>298</v>
      </c>
      <c r="B307" s="50" t="s">
        <v>1147</v>
      </c>
      <c r="C307" s="53" t="str">
        <f>'06 § 부평구'!C57</f>
        <v>부평구</v>
      </c>
      <c r="D307" s="50" t="str">
        <f>'06 § 부평구'!D57</f>
        <v>16-3</v>
      </c>
      <c r="E307" s="53" t="str">
        <f>'06 § 부평구'!E57</f>
        <v>마장로L-3</v>
      </c>
      <c r="F307" s="53" t="str">
        <f>'06 § 부평구'!F57</f>
        <v>마장로153
(교촌치킨)</v>
      </c>
      <c r="G307" s="53" t="str">
        <f>'06 § 부평구'!G57</f>
        <v>현대아파트 
출입구</v>
      </c>
      <c r="H307" s="50" t="str">
        <f>'06 § 부평구'!H57</f>
        <v>○</v>
      </c>
      <c r="I307" s="53" t="str">
        <f>'06 § 부평구'!I57</f>
        <v>겸용도로
(분리형)</v>
      </c>
      <c r="J307" s="54">
        <f>'06 § 부평구'!J57</f>
        <v>0.32</v>
      </c>
      <c r="K307" s="54">
        <f>'06 § 부평구'!K57</f>
        <v>0</v>
      </c>
      <c r="L307" s="54">
        <f>'06 § 부평구'!L57</f>
        <v>0</v>
      </c>
      <c r="M307" s="54">
        <f>'06 § 부평구'!M57</f>
        <v>0</v>
      </c>
      <c r="N307" s="54">
        <f>'06 § 부평구'!N57</f>
        <v>1.7</v>
      </c>
      <c r="O307" s="54">
        <f>'06 § 부평구'!O57</f>
        <v>1.3</v>
      </c>
      <c r="P307" s="54">
        <f>'06 § 부평구'!P57</f>
        <v>1.5</v>
      </c>
      <c r="Q307" s="54">
        <f>'06 § 부평구'!Q57</f>
        <v>0</v>
      </c>
      <c r="R307" s="54">
        <f>'06 § 부평구'!R57</f>
        <v>0</v>
      </c>
      <c r="S307" s="50">
        <f>'06 § 부평구'!S57</f>
        <v>2</v>
      </c>
      <c r="T307" s="50" t="str">
        <f>'06 § 부평구'!T57</f>
        <v>○</v>
      </c>
      <c r="U307" s="53" t="str">
        <f>'06 § 부평구'!U57</f>
        <v>내측</v>
      </c>
      <c r="V307" s="53"/>
      <c r="W307" s="48">
        <f t="shared" si="61"/>
        <v>0.32</v>
      </c>
      <c r="X307" s="54">
        <f t="shared" si="63"/>
        <v>0</v>
      </c>
      <c r="Y307" s="54">
        <f t="shared" si="64"/>
        <v>0</v>
      </c>
      <c r="Z307" s="54">
        <f t="shared" si="65"/>
        <v>0</v>
      </c>
      <c r="AA307" s="49">
        <f t="shared" si="62"/>
        <v>0.32</v>
      </c>
      <c r="AB307" s="54">
        <f t="shared" si="66"/>
        <v>0.32</v>
      </c>
      <c r="AC307" s="54">
        <f t="shared" si="67"/>
        <v>0</v>
      </c>
    </row>
    <row r="308" spans="1:29" ht="30" customHeight="1">
      <c r="A308" s="59">
        <v>299</v>
      </c>
      <c r="B308" s="50" t="s">
        <v>1147</v>
      </c>
      <c r="C308" s="53" t="str">
        <f>'06 § 부평구'!C58</f>
        <v>부평구</v>
      </c>
      <c r="D308" s="50" t="str">
        <f>'06 § 부평구'!D58</f>
        <v>16-4</v>
      </c>
      <c r="E308" s="53" t="str">
        <f>'06 § 부평구'!E58</f>
        <v>마장로L-4</v>
      </c>
      <c r="F308" s="53" t="str">
        <f>'06 § 부평구'!F58</f>
        <v>현대아파트
출입구</v>
      </c>
      <c r="G308" s="53" t="str">
        <f>'06 § 부평구'!G58</f>
        <v>화랑로4
(에이빌딩)</v>
      </c>
      <c r="H308" s="50" t="str">
        <f>'06 § 부평구'!H58</f>
        <v>○</v>
      </c>
      <c r="I308" s="53" t="str">
        <f>'06 § 부평구'!I58</f>
        <v>겸용도로
(분리형)</v>
      </c>
      <c r="J308" s="54">
        <f>'06 § 부평구'!J58</f>
        <v>0.25</v>
      </c>
      <c r="K308" s="54">
        <f>'06 § 부평구'!K58</f>
        <v>0</v>
      </c>
      <c r="L308" s="54">
        <f>'06 § 부평구'!L58</f>
        <v>0</v>
      </c>
      <c r="M308" s="54">
        <f>'06 § 부평구'!M58</f>
        <v>0</v>
      </c>
      <c r="N308" s="54">
        <f>'06 § 부평구'!N58</f>
        <v>1.7</v>
      </c>
      <c r="O308" s="54">
        <f>'06 § 부평구'!O58</f>
        <v>1.9</v>
      </c>
      <c r="P308" s="54">
        <f>'06 § 부평구'!P58</f>
        <v>2.0999999999999996</v>
      </c>
      <c r="Q308" s="54">
        <f>'06 § 부평구'!Q58</f>
        <v>0</v>
      </c>
      <c r="R308" s="54">
        <f>'06 § 부평구'!R58</f>
        <v>0</v>
      </c>
      <c r="S308" s="50">
        <f>'06 § 부평구'!S58</f>
        <v>2</v>
      </c>
      <c r="T308" s="50" t="str">
        <f>'06 § 부평구'!T58</f>
        <v>○</v>
      </c>
      <c r="U308" s="53" t="str">
        <f>'06 § 부평구'!U58</f>
        <v>내측</v>
      </c>
      <c r="V308" s="53"/>
      <c r="W308" s="48">
        <f t="shared" si="61"/>
        <v>0.25</v>
      </c>
      <c r="X308" s="54">
        <f t="shared" si="63"/>
        <v>0</v>
      </c>
      <c r="Y308" s="54">
        <f t="shared" si="64"/>
        <v>0</v>
      </c>
      <c r="Z308" s="54">
        <f t="shared" si="65"/>
        <v>0</v>
      </c>
      <c r="AA308" s="49">
        <f t="shared" si="62"/>
        <v>0.25</v>
      </c>
      <c r="AB308" s="54">
        <f t="shared" si="66"/>
        <v>0.25</v>
      </c>
      <c r="AC308" s="54">
        <f t="shared" si="67"/>
        <v>0</v>
      </c>
    </row>
    <row r="309" spans="1:29" ht="30" customHeight="1">
      <c r="A309" s="59">
        <v>300</v>
      </c>
      <c r="B309" s="50" t="s">
        <v>1147</v>
      </c>
      <c r="C309" s="53" t="str">
        <f>'06 § 부평구'!C59</f>
        <v>부평구</v>
      </c>
      <c r="D309" s="50" t="str">
        <f>'06 § 부평구'!D59</f>
        <v>16-5</v>
      </c>
      <c r="E309" s="53" t="str">
        <f>'06 § 부평구'!E59</f>
        <v>마장로L-5</v>
      </c>
      <c r="F309" s="53" t="str">
        <f>'06 § 부평구'!F59</f>
        <v>신촌사거리</v>
      </c>
      <c r="G309" s="53" t="str">
        <f>'06 § 부평구'!G59</f>
        <v>이규보로143
(굿모닝마트)</v>
      </c>
      <c r="H309" s="50" t="str">
        <f>'06 § 부평구'!H59</f>
        <v>○</v>
      </c>
      <c r="I309" s="53" t="str">
        <f>'06 § 부평구'!I59</f>
        <v>겸용도로
(분리형)</v>
      </c>
      <c r="J309" s="54">
        <f>'06 § 부평구'!J59</f>
        <v>0.19</v>
      </c>
      <c r="K309" s="54">
        <f>'06 § 부평구'!K59</f>
        <v>0</v>
      </c>
      <c r="L309" s="54">
        <f>'06 § 부평구'!L59</f>
        <v>0</v>
      </c>
      <c r="M309" s="54">
        <f>'06 § 부평구'!M59</f>
        <v>0</v>
      </c>
      <c r="N309" s="54">
        <f>'06 § 부평구'!N59</f>
        <v>2.6</v>
      </c>
      <c r="O309" s="54">
        <f>'06 § 부평구'!O59</f>
        <v>4.5999999999999996</v>
      </c>
      <c r="P309" s="54">
        <f>'06 § 부평구'!P59</f>
        <v>5.6999999999999993</v>
      </c>
      <c r="Q309" s="54">
        <f>'06 § 부평구'!Q59</f>
        <v>0</v>
      </c>
      <c r="R309" s="54">
        <f>'06 § 부평구'!R59</f>
        <v>0</v>
      </c>
      <c r="S309" s="50">
        <f>'06 § 부평구'!S59</f>
        <v>2</v>
      </c>
      <c r="T309" s="50">
        <f>'06 § 부평구'!T59</f>
        <v>0</v>
      </c>
      <c r="U309" s="53" t="str">
        <f>'06 § 부평구'!U59</f>
        <v>내측</v>
      </c>
      <c r="V309" s="53"/>
      <c r="W309" s="48">
        <f t="shared" si="61"/>
        <v>0.19</v>
      </c>
      <c r="X309" s="54">
        <f t="shared" si="63"/>
        <v>0</v>
      </c>
      <c r="Y309" s="54">
        <f t="shared" si="64"/>
        <v>0</v>
      </c>
      <c r="Z309" s="54">
        <f t="shared" si="65"/>
        <v>0</v>
      </c>
      <c r="AA309" s="49">
        <f t="shared" si="62"/>
        <v>0.19</v>
      </c>
      <c r="AB309" s="54">
        <f t="shared" si="66"/>
        <v>0.19</v>
      </c>
      <c r="AC309" s="54">
        <f t="shared" si="67"/>
        <v>0</v>
      </c>
    </row>
    <row r="310" spans="1:29" ht="30" customHeight="1">
      <c r="A310" s="59">
        <v>301</v>
      </c>
      <c r="B310" s="50" t="s">
        <v>1147</v>
      </c>
      <c r="C310" s="53" t="str">
        <f>'06 § 부평구'!C60</f>
        <v>부평구</v>
      </c>
      <c r="D310" s="50" t="str">
        <f>'06 § 부평구'!D60</f>
        <v>16-6</v>
      </c>
      <c r="E310" s="53" t="str">
        <f>'06 § 부평구'!E60</f>
        <v>마장로L-6</v>
      </c>
      <c r="F310" s="53" t="str">
        <f>'06 § 부평구'!F60</f>
        <v>백운고가 상부L</v>
      </c>
      <c r="G310" s="53" t="str">
        <f>'06 § 부평구'!G60</f>
        <v>부평대주파크빌 출입구</v>
      </c>
      <c r="H310" s="50" t="str">
        <f>'06 § 부평구'!H60</f>
        <v>○</v>
      </c>
      <c r="I310" s="53" t="str">
        <f>'06 § 부평구'!I60</f>
        <v>겸용도로
(분리형)</v>
      </c>
      <c r="J310" s="54">
        <f>'06 § 부평구'!J60</f>
        <v>0.14000000000000001</v>
      </c>
      <c r="K310" s="54">
        <f>'06 § 부평구'!K60</f>
        <v>0</v>
      </c>
      <c r="L310" s="54">
        <f>'06 § 부평구'!L60</f>
        <v>0</v>
      </c>
      <c r="M310" s="54">
        <f>'06 § 부평구'!M60</f>
        <v>0</v>
      </c>
      <c r="N310" s="54">
        <f>'06 § 부평구'!N60</f>
        <v>1.3</v>
      </c>
      <c r="O310" s="54">
        <f>'06 § 부평구'!O60</f>
        <v>1.8</v>
      </c>
      <c r="P310" s="54">
        <f>'06 § 부평구'!P60</f>
        <v>1.6</v>
      </c>
      <c r="Q310" s="54">
        <f>'06 § 부평구'!Q60</f>
        <v>0</v>
      </c>
      <c r="R310" s="54">
        <f>'06 § 부평구'!R60</f>
        <v>0</v>
      </c>
      <c r="S310" s="50">
        <f>'06 § 부평구'!S60</f>
        <v>2</v>
      </c>
      <c r="T310" s="50">
        <f>'06 § 부평구'!T60</f>
        <v>0</v>
      </c>
      <c r="U310" s="53" t="str">
        <f>'06 § 부평구'!U60</f>
        <v>내측</v>
      </c>
      <c r="V310" s="53"/>
      <c r="W310" s="48">
        <f t="shared" si="61"/>
        <v>0.14000000000000001</v>
      </c>
      <c r="X310" s="54">
        <f t="shared" si="63"/>
        <v>0</v>
      </c>
      <c r="Y310" s="54">
        <f t="shared" si="64"/>
        <v>0</v>
      </c>
      <c r="Z310" s="54">
        <f t="shared" si="65"/>
        <v>0</v>
      </c>
      <c r="AA310" s="49">
        <f t="shared" si="62"/>
        <v>0.14000000000000001</v>
      </c>
      <c r="AB310" s="54">
        <f t="shared" si="66"/>
        <v>0.14000000000000001</v>
      </c>
      <c r="AC310" s="54">
        <f t="shared" si="67"/>
        <v>0</v>
      </c>
    </row>
    <row r="311" spans="1:29" ht="30" customHeight="1">
      <c r="A311" s="59">
        <v>302</v>
      </c>
      <c r="B311" s="50" t="s">
        <v>1147</v>
      </c>
      <c r="C311" s="53" t="str">
        <f>'06 § 부평구'!C61</f>
        <v>부평구</v>
      </c>
      <c r="D311" s="50" t="str">
        <f>'06 § 부평구'!D61</f>
        <v>17-1</v>
      </c>
      <c r="E311" s="53" t="str">
        <f>'06 § 부평구'!E61</f>
        <v>마장로R-1</v>
      </c>
      <c r="F311" s="53" t="str">
        <f>'06 § 부평구'!F61</f>
        <v>마장로50
(인천관광호텔)</v>
      </c>
      <c r="G311" s="53" t="str">
        <f>'06 § 부평구'!G61</f>
        <v>백운고가상부R</v>
      </c>
      <c r="H311" s="50" t="str">
        <f>'06 § 부평구'!H61</f>
        <v>○</v>
      </c>
      <c r="I311" s="53" t="str">
        <f>'06 § 부평구'!I61</f>
        <v>겸용도로
(분리형)</v>
      </c>
      <c r="J311" s="54">
        <f>'06 § 부평구'!J61</f>
        <v>0.14000000000000001</v>
      </c>
      <c r="K311" s="54">
        <f>'06 § 부평구'!K61</f>
        <v>0</v>
      </c>
      <c r="L311" s="54">
        <f>'06 § 부평구'!L61</f>
        <v>0</v>
      </c>
      <c r="M311" s="54">
        <f>'06 § 부평구'!M61</f>
        <v>0</v>
      </c>
      <c r="N311" s="54">
        <f>'06 § 부평구'!N61</f>
        <v>1.3</v>
      </c>
      <c r="O311" s="54">
        <f>'06 § 부평구'!O61</f>
        <v>1.8</v>
      </c>
      <c r="P311" s="54">
        <f>'06 § 부평구'!P61</f>
        <v>1.6</v>
      </c>
      <c r="Q311" s="54">
        <f>'06 § 부평구'!Q61</f>
        <v>0</v>
      </c>
      <c r="R311" s="54">
        <f>'06 § 부평구'!R61</f>
        <v>0</v>
      </c>
      <c r="S311" s="50">
        <f>'06 § 부평구'!S61</f>
        <v>2</v>
      </c>
      <c r="T311" s="50">
        <f>'06 § 부평구'!T61</f>
        <v>0</v>
      </c>
      <c r="U311" s="53" t="str">
        <f>'06 § 부평구'!U61</f>
        <v>도로측</v>
      </c>
      <c r="V311" s="53"/>
      <c r="W311" s="48">
        <f t="shared" si="61"/>
        <v>0.14000000000000001</v>
      </c>
      <c r="X311" s="54">
        <f t="shared" si="63"/>
        <v>0</v>
      </c>
      <c r="Y311" s="54">
        <f t="shared" si="64"/>
        <v>0</v>
      </c>
      <c r="Z311" s="54">
        <f t="shared" si="65"/>
        <v>0</v>
      </c>
      <c r="AA311" s="49">
        <f t="shared" si="62"/>
        <v>0.14000000000000001</v>
      </c>
      <c r="AB311" s="54">
        <f t="shared" si="66"/>
        <v>0.14000000000000001</v>
      </c>
      <c r="AC311" s="54">
        <f t="shared" si="67"/>
        <v>0</v>
      </c>
    </row>
    <row r="312" spans="1:29" ht="30" customHeight="1">
      <c r="A312" s="59">
        <v>303</v>
      </c>
      <c r="B312" s="50" t="s">
        <v>1147</v>
      </c>
      <c r="C312" s="53" t="str">
        <f>'06 § 부평구'!C62</f>
        <v>부평구</v>
      </c>
      <c r="D312" s="50" t="str">
        <f>'06 § 부평구'!D62</f>
        <v>17-2</v>
      </c>
      <c r="E312" s="53" t="str">
        <f>'06 § 부평구'!E62</f>
        <v>마장로R-2</v>
      </c>
      <c r="F312" s="53" t="str">
        <f>'06 § 부평구'!F62</f>
        <v>신촌로7번길8</v>
      </c>
      <c r="G312" s="53" t="str">
        <f>'06 § 부평구'!G62</f>
        <v>신촌사거리</v>
      </c>
      <c r="H312" s="50" t="str">
        <f>'06 § 부평구'!H62</f>
        <v>○</v>
      </c>
      <c r="I312" s="53" t="str">
        <f>'06 § 부평구'!I62</f>
        <v>겸용도로
(분리형)</v>
      </c>
      <c r="J312" s="54">
        <f>'06 § 부평구'!J62</f>
        <v>0.28000000000000003</v>
      </c>
      <c r="K312" s="54">
        <f>'06 § 부평구'!K62</f>
        <v>0</v>
      </c>
      <c r="L312" s="54">
        <f>'06 § 부평구'!L62</f>
        <v>0</v>
      </c>
      <c r="M312" s="54">
        <f>'06 § 부평구'!M62</f>
        <v>0</v>
      </c>
      <c r="N312" s="54">
        <f>'06 § 부평구'!N62</f>
        <v>1.4</v>
      </c>
      <c r="O312" s="54">
        <f>'06 § 부평구'!O62</f>
        <v>2.5</v>
      </c>
      <c r="P312" s="54">
        <f>'06 § 부평구'!P62</f>
        <v>2.4</v>
      </c>
      <c r="Q312" s="54">
        <f>'06 § 부평구'!Q62</f>
        <v>0</v>
      </c>
      <c r="R312" s="54">
        <f>'06 § 부평구'!R62</f>
        <v>0</v>
      </c>
      <c r="S312" s="50">
        <f>'06 § 부평구'!S62</f>
        <v>2</v>
      </c>
      <c r="T312" s="50">
        <f>'06 § 부평구'!T62</f>
        <v>0</v>
      </c>
      <c r="U312" s="53" t="str">
        <f>'06 § 부평구'!U62</f>
        <v>도로측</v>
      </c>
      <c r="V312" s="53"/>
      <c r="W312" s="48">
        <f t="shared" si="61"/>
        <v>0.28000000000000003</v>
      </c>
      <c r="X312" s="54">
        <f t="shared" si="63"/>
        <v>0</v>
      </c>
      <c r="Y312" s="54">
        <f t="shared" si="64"/>
        <v>0</v>
      </c>
      <c r="Z312" s="54">
        <f t="shared" si="65"/>
        <v>0</v>
      </c>
      <c r="AA312" s="49">
        <f t="shared" si="62"/>
        <v>0.28000000000000003</v>
      </c>
      <c r="AB312" s="54">
        <f t="shared" si="66"/>
        <v>0.28000000000000003</v>
      </c>
      <c r="AC312" s="54">
        <f t="shared" si="67"/>
        <v>0</v>
      </c>
    </row>
    <row r="313" spans="1:29" ht="30" customHeight="1">
      <c r="A313" s="59">
        <v>304</v>
      </c>
      <c r="B313" s="50" t="s">
        <v>1147</v>
      </c>
      <c r="C313" s="53" t="str">
        <f>'06 § 부평구'!C63</f>
        <v>부평구</v>
      </c>
      <c r="D313" s="50" t="str">
        <f>'06 § 부평구'!D63</f>
        <v>17-3</v>
      </c>
      <c r="E313" s="53" t="str">
        <f>'06 § 부평구'!E63</f>
        <v>마장로R-3</v>
      </c>
      <c r="F313" s="53" t="str">
        <f>'06 § 부평구'!F63</f>
        <v>신촌사거리</v>
      </c>
      <c r="G313" s="53" t="str">
        <f>'06 § 부평구'!G63</f>
        <v>현대A.1단지입구</v>
      </c>
      <c r="H313" s="50" t="str">
        <f>'06 § 부평구'!H63</f>
        <v>○</v>
      </c>
      <c r="I313" s="53" t="str">
        <f>'06 § 부평구'!I63</f>
        <v>겸용도로
(분리형)</v>
      </c>
      <c r="J313" s="54">
        <f>'06 § 부평구'!J63</f>
        <v>0.23</v>
      </c>
      <c r="K313" s="54">
        <f>'06 § 부평구'!K63</f>
        <v>0</v>
      </c>
      <c r="L313" s="54">
        <f>'06 § 부평구'!L63</f>
        <v>0</v>
      </c>
      <c r="M313" s="54">
        <f>'06 § 부평구'!M63</f>
        <v>0</v>
      </c>
      <c r="N313" s="54">
        <f>'06 § 부평구'!N63</f>
        <v>1.5</v>
      </c>
      <c r="O313" s="54">
        <f>'06 § 부평구'!O63</f>
        <v>2.5</v>
      </c>
      <c r="P313" s="54">
        <f>'06 § 부평구'!P63</f>
        <v>2.5</v>
      </c>
      <c r="Q313" s="54">
        <f>'06 § 부평구'!Q63</f>
        <v>0</v>
      </c>
      <c r="R313" s="54">
        <f>'06 § 부평구'!R63</f>
        <v>0</v>
      </c>
      <c r="S313" s="50">
        <f>'06 § 부평구'!S63</f>
        <v>2</v>
      </c>
      <c r="T313" s="50" t="str">
        <f>'06 § 부평구'!T63</f>
        <v>○</v>
      </c>
      <c r="U313" s="53" t="str">
        <f>'06 § 부평구'!U63</f>
        <v>도로측</v>
      </c>
      <c r="V313" s="53"/>
      <c r="W313" s="48">
        <f t="shared" si="61"/>
        <v>0.23</v>
      </c>
      <c r="X313" s="54">
        <f t="shared" si="63"/>
        <v>0</v>
      </c>
      <c r="Y313" s="54">
        <f t="shared" si="64"/>
        <v>0</v>
      </c>
      <c r="Z313" s="54">
        <f t="shared" si="65"/>
        <v>0</v>
      </c>
      <c r="AA313" s="49">
        <f t="shared" si="62"/>
        <v>0.23</v>
      </c>
      <c r="AB313" s="54">
        <f t="shared" si="66"/>
        <v>0.23</v>
      </c>
      <c r="AC313" s="54">
        <f t="shared" si="67"/>
        <v>0</v>
      </c>
    </row>
    <row r="314" spans="1:29" ht="30" customHeight="1">
      <c r="A314" s="59">
        <v>305</v>
      </c>
      <c r="B314" s="50" t="s">
        <v>1147</v>
      </c>
      <c r="C314" s="53" t="str">
        <f>'06 § 부평구'!C64</f>
        <v>부평구</v>
      </c>
      <c r="D314" s="50" t="str">
        <f>'06 § 부평구'!D64</f>
        <v>17-4</v>
      </c>
      <c r="E314" s="53" t="str">
        <f>'06 § 부평구'!E64</f>
        <v>마장로R-4</v>
      </c>
      <c r="F314" s="53" t="str">
        <f>'06 § 부평구'!F64</f>
        <v>현대오일뱅크주유소</v>
      </c>
      <c r="G314" s="53" t="str">
        <f>'06 § 부평구'!G64</f>
        <v>화랑북로교차점</v>
      </c>
      <c r="H314" s="50" t="str">
        <f>'06 § 부평구'!H64</f>
        <v>○</v>
      </c>
      <c r="I314" s="53" t="str">
        <f>'06 § 부평구'!I64</f>
        <v>겸용도로
(분리형)</v>
      </c>
      <c r="J314" s="54">
        <f>'06 § 부평구'!J64</f>
        <v>0.56999999999999995</v>
      </c>
      <c r="K314" s="54">
        <f>'06 § 부평구'!K64</f>
        <v>0</v>
      </c>
      <c r="L314" s="54">
        <f>'06 § 부평구'!L64</f>
        <v>0</v>
      </c>
      <c r="M314" s="54">
        <f>'06 § 부평구'!M64</f>
        <v>0</v>
      </c>
      <c r="N314" s="54">
        <f>'06 § 부평구'!N64</f>
        <v>1.5</v>
      </c>
      <c r="O314" s="54">
        <f>'06 § 부평구'!O64</f>
        <v>2.5</v>
      </c>
      <c r="P314" s="54">
        <f>'06 § 부평구'!P64</f>
        <v>2.5</v>
      </c>
      <c r="Q314" s="54">
        <f>'06 § 부평구'!Q64</f>
        <v>0</v>
      </c>
      <c r="R314" s="54">
        <f>'06 § 부평구'!R64</f>
        <v>0</v>
      </c>
      <c r="S314" s="50">
        <f>'06 § 부평구'!S64</f>
        <v>2</v>
      </c>
      <c r="T314" s="50" t="str">
        <f>'06 § 부평구'!T64</f>
        <v>○</v>
      </c>
      <c r="U314" s="53" t="str">
        <f>'06 § 부평구'!U64</f>
        <v>도로측</v>
      </c>
      <c r="V314" s="53"/>
      <c r="W314" s="48">
        <f t="shared" si="61"/>
        <v>0.56999999999999995</v>
      </c>
      <c r="X314" s="54">
        <f t="shared" si="63"/>
        <v>0</v>
      </c>
      <c r="Y314" s="54">
        <f t="shared" si="64"/>
        <v>0</v>
      </c>
      <c r="Z314" s="54">
        <f t="shared" si="65"/>
        <v>0</v>
      </c>
      <c r="AA314" s="49">
        <f t="shared" si="62"/>
        <v>0.56999999999999995</v>
      </c>
      <c r="AB314" s="54">
        <f t="shared" si="66"/>
        <v>0.56999999999999995</v>
      </c>
      <c r="AC314" s="54">
        <f t="shared" si="67"/>
        <v>0</v>
      </c>
    </row>
    <row r="315" spans="1:29" ht="30" customHeight="1">
      <c r="A315" s="59">
        <v>306</v>
      </c>
      <c r="B315" s="50" t="s">
        <v>1147</v>
      </c>
      <c r="C315" s="53" t="str">
        <f>'06 § 부평구'!C65</f>
        <v>부평구</v>
      </c>
      <c r="D315" s="50" t="str">
        <f>'06 § 부평구'!D65</f>
        <v>17-5</v>
      </c>
      <c r="E315" s="53" t="str">
        <f>'06 § 부평구'!E65</f>
        <v>마장로R-5</v>
      </c>
      <c r="F315" s="53" t="str">
        <f>'06 § 부평구'!F65</f>
        <v>마장로220번길
교차점</v>
      </c>
      <c r="G315" s="53" t="str">
        <f>'06 § 부평구'!G65</f>
        <v>마장로242번길
교차점</v>
      </c>
      <c r="H315" s="50" t="str">
        <f>'06 § 부평구'!H65</f>
        <v>○</v>
      </c>
      <c r="I315" s="53" t="str">
        <f>'06 § 부평구'!I65</f>
        <v>겸용도로
(분리형)</v>
      </c>
      <c r="J315" s="54">
        <f>'06 § 부평구'!J65</f>
        <v>0.21</v>
      </c>
      <c r="K315" s="54">
        <f>'06 § 부평구'!K65</f>
        <v>0</v>
      </c>
      <c r="L315" s="54">
        <f>'06 § 부평구'!L65</f>
        <v>0</v>
      </c>
      <c r="M315" s="54">
        <f>'06 § 부평구'!M65</f>
        <v>0</v>
      </c>
      <c r="N315" s="54">
        <f>'06 § 부평구'!N65</f>
        <v>1.7</v>
      </c>
      <c r="O315" s="54">
        <f>'06 § 부평구'!O65</f>
        <v>2.1</v>
      </c>
      <c r="P315" s="54">
        <f>'06 § 부평구'!P65</f>
        <v>2.2999999999999998</v>
      </c>
      <c r="Q315" s="54">
        <f>'06 § 부평구'!Q65</f>
        <v>0</v>
      </c>
      <c r="R315" s="54">
        <f>'06 § 부평구'!R65</f>
        <v>0</v>
      </c>
      <c r="S315" s="50">
        <f>'06 § 부평구'!S65</f>
        <v>2</v>
      </c>
      <c r="T315" s="50" t="str">
        <f>'06 § 부평구'!T65</f>
        <v>○</v>
      </c>
      <c r="U315" s="53" t="str">
        <f>'06 § 부평구'!U65</f>
        <v>도로측</v>
      </c>
      <c r="V315" s="53"/>
      <c r="W315" s="48">
        <f t="shared" si="61"/>
        <v>0.21</v>
      </c>
      <c r="X315" s="54">
        <f t="shared" si="63"/>
        <v>0</v>
      </c>
      <c r="Y315" s="54">
        <f t="shared" si="64"/>
        <v>0</v>
      </c>
      <c r="Z315" s="54">
        <f t="shared" si="65"/>
        <v>0</v>
      </c>
      <c r="AA315" s="49">
        <f t="shared" si="62"/>
        <v>0.21</v>
      </c>
      <c r="AB315" s="54">
        <f t="shared" si="66"/>
        <v>0.21</v>
      </c>
      <c r="AC315" s="54">
        <f t="shared" si="67"/>
        <v>0</v>
      </c>
    </row>
    <row r="316" spans="1:29" ht="30" customHeight="1">
      <c r="A316" s="59">
        <v>307</v>
      </c>
      <c r="B316" s="50" t="s">
        <v>1147</v>
      </c>
      <c r="C316" s="53" t="str">
        <f>'06 § 부평구'!C66</f>
        <v>부평구</v>
      </c>
      <c r="D316" s="50" t="str">
        <f>'06 § 부평구'!D66</f>
        <v>17-6</v>
      </c>
      <c r="E316" s="53" t="str">
        <f>'06 § 부평구'!E66</f>
        <v>마장로R-6</v>
      </c>
      <c r="F316" s="53" t="str">
        <f>'06 § 부평구'!F66</f>
        <v>마장로272번길
교차점</v>
      </c>
      <c r="G316" s="53" t="str">
        <f>'06 § 부평구'!G66</f>
        <v>원적사거리</v>
      </c>
      <c r="H316" s="50" t="str">
        <f>'06 § 부평구'!H66</f>
        <v>○</v>
      </c>
      <c r="I316" s="53" t="str">
        <f>'06 § 부평구'!I66</f>
        <v>겸용도로
(분리형)</v>
      </c>
      <c r="J316" s="54">
        <f>'06 § 부평구'!J66</f>
        <v>0.19</v>
      </c>
      <c r="K316" s="54">
        <f>'06 § 부평구'!K66</f>
        <v>0</v>
      </c>
      <c r="L316" s="54">
        <f>'06 § 부평구'!L66</f>
        <v>0</v>
      </c>
      <c r="M316" s="54">
        <f>'06 § 부평구'!M66</f>
        <v>0</v>
      </c>
      <c r="N316" s="54">
        <f>'06 § 부평구'!N66</f>
        <v>1.6</v>
      </c>
      <c r="O316" s="54">
        <f>'06 § 부평구'!O66</f>
        <v>2.6</v>
      </c>
      <c r="P316" s="54">
        <f>'06 § 부평구'!P66</f>
        <v>2.7</v>
      </c>
      <c r="Q316" s="54">
        <f>'06 § 부평구'!Q66</f>
        <v>0</v>
      </c>
      <c r="R316" s="54">
        <f>'06 § 부평구'!R66</f>
        <v>0</v>
      </c>
      <c r="S316" s="50">
        <f>'06 § 부평구'!S66</f>
        <v>2</v>
      </c>
      <c r="T316" s="50">
        <f>'06 § 부평구'!T66</f>
        <v>0</v>
      </c>
      <c r="U316" s="53" t="str">
        <f>'06 § 부평구'!U66</f>
        <v>도로측</v>
      </c>
      <c r="V316" s="53"/>
      <c r="W316" s="48">
        <f t="shared" si="61"/>
        <v>0.19</v>
      </c>
      <c r="X316" s="54">
        <f t="shared" si="63"/>
        <v>0</v>
      </c>
      <c r="Y316" s="54">
        <f t="shared" si="64"/>
        <v>0</v>
      </c>
      <c r="Z316" s="54">
        <f t="shared" si="65"/>
        <v>0</v>
      </c>
      <c r="AA316" s="49">
        <f t="shared" si="62"/>
        <v>0.19</v>
      </c>
      <c r="AB316" s="54">
        <f t="shared" si="66"/>
        <v>0.19</v>
      </c>
      <c r="AC316" s="54">
        <f t="shared" si="67"/>
        <v>0</v>
      </c>
    </row>
    <row r="317" spans="1:29" ht="30" customHeight="1">
      <c r="A317" s="59">
        <v>308</v>
      </c>
      <c r="B317" s="50" t="s">
        <v>1147</v>
      </c>
      <c r="C317" s="53" t="str">
        <f>'06 § 부평구'!C67</f>
        <v>부평구</v>
      </c>
      <c r="D317" s="50" t="str">
        <f>'06 § 부평구'!D67</f>
        <v>17-7</v>
      </c>
      <c r="E317" s="53" t="str">
        <f>'06 § 부평구'!E67</f>
        <v>마장로R-7</v>
      </c>
      <c r="F317" s="53" t="str">
        <f>'06 § 부평구'!F67</f>
        <v>원적사거리</v>
      </c>
      <c r="G317" s="53" t="str">
        <f>'06 § 부평구'!G67</f>
        <v>마장로312
(디지털LG산곡프라자앞)</v>
      </c>
      <c r="H317" s="50" t="str">
        <f>'06 § 부평구'!H67</f>
        <v>○</v>
      </c>
      <c r="I317" s="53" t="str">
        <f>'06 § 부평구'!I67</f>
        <v>겸용도로
(분리형)</v>
      </c>
      <c r="J317" s="54">
        <f>'06 § 부평구'!J67</f>
        <v>0.15</v>
      </c>
      <c r="K317" s="54">
        <f>'06 § 부평구'!K67</f>
        <v>0</v>
      </c>
      <c r="L317" s="54">
        <f>'06 § 부평구'!L67</f>
        <v>0</v>
      </c>
      <c r="M317" s="54">
        <f>'06 § 부평구'!M67</f>
        <v>0</v>
      </c>
      <c r="N317" s="54">
        <f>'06 § 부평구'!N67</f>
        <v>1.5</v>
      </c>
      <c r="O317" s="54">
        <f>'06 § 부평구'!O67</f>
        <v>2.4</v>
      </c>
      <c r="P317" s="54">
        <f>'06 § 부평구'!P67</f>
        <v>2.4</v>
      </c>
      <c r="Q317" s="54">
        <f>'06 § 부평구'!Q67</f>
        <v>0</v>
      </c>
      <c r="R317" s="54">
        <f>'06 § 부평구'!R67</f>
        <v>0</v>
      </c>
      <c r="S317" s="50">
        <f>'06 § 부평구'!S67</f>
        <v>2</v>
      </c>
      <c r="T317" s="50">
        <f>'06 § 부평구'!T67</f>
        <v>0</v>
      </c>
      <c r="U317" s="53" t="str">
        <f>'06 § 부평구'!U67</f>
        <v>도로측</v>
      </c>
      <c r="V317" s="53"/>
      <c r="W317" s="48">
        <f t="shared" si="61"/>
        <v>0.15</v>
      </c>
      <c r="X317" s="54">
        <f t="shared" si="63"/>
        <v>0</v>
      </c>
      <c r="Y317" s="54">
        <f t="shared" si="64"/>
        <v>0</v>
      </c>
      <c r="Z317" s="54">
        <f t="shared" si="65"/>
        <v>0</v>
      </c>
      <c r="AA317" s="49">
        <f t="shared" si="62"/>
        <v>0.15</v>
      </c>
      <c r="AB317" s="54">
        <f t="shared" si="66"/>
        <v>0.15</v>
      </c>
      <c r="AC317" s="54">
        <f t="shared" si="67"/>
        <v>0</v>
      </c>
    </row>
    <row r="318" spans="1:29" ht="30" customHeight="1">
      <c r="A318" s="59">
        <v>309</v>
      </c>
      <c r="B318" s="50" t="s">
        <v>1147</v>
      </c>
      <c r="C318" s="53" t="str">
        <f>'06 § 부평구'!C68</f>
        <v>부평구</v>
      </c>
      <c r="D318" s="50">
        <f>'06 § 부평구'!D68</f>
        <v>18</v>
      </c>
      <c r="E318" s="53" t="str">
        <f>'06 § 부평구'!E68</f>
        <v>아트센터로</v>
      </c>
      <c r="F318" s="53" t="str">
        <f>'06 § 부평구'!F68</f>
        <v>경원대로
교차점</v>
      </c>
      <c r="G318" s="53" t="str">
        <f>'06 § 부평구'!G68</f>
        <v>이규보로
교차점</v>
      </c>
      <c r="H318" s="50" t="str">
        <f>'06 § 부평구'!H68</f>
        <v>○</v>
      </c>
      <c r="I318" s="53" t="str">
        <f>'06 § 부평구'!I68</f>
        <v>겸용도로
(분리형)</v>
      </c>
      <c r="J318" s="54">
        <f>'06 § 부평구'!J68</f>
        <v>0.25</v>
      </c>
      <c r="K318" s="54">
        <f>'06 § 부평구'!K68</f>
        <v>0</v>
      </c>
      <c r="L318" s="54">
        <f>'06 § 부평구'!L68</f>
        <v>0</v>
      </c>
      <c r="M318" s="54">
        <f>'06 § 부평구'!M68</f>
        <v>0</v>
      </c>
      <c r="N318" s="54">
        <f>'06 § 부평구'!N68</f>
        <v>1.5</v>
      </c>
      <c r="O318" s="54">
        <f>'06 § 부평구'!O68</f>
        <v>1.6</v>
      </c>
      <c r="P318" s="54">
        <f>'06 § 부평구'!P68</f>
        <v>1.6</v>
      </c>
      <c r="Q318" s="54">
        <f>'06 § 부평구'!Q68</f>
        <v>0</v>
      </c>
      <c r="R318" s="54">
        <f>'06 § 부평구'!R68</f>
        <v>0</v>
      </c>
      <c r="S318" s="50">
        <f>'06 § 부평구'!S68</f>
        <v>1</v>
      </c>
      <c r="T318" s="50" t="str">
        <f>'06 § 부평구'!T68</f>
        <v>○</v>
      </c>
      <c r="U318" s="53" t="str">
        <f>'06 § 부평구'!U68</f>
        <v>내측</v>
      </c>
      <c r="V318" s="53"/>
      <c r="W318" s="48">
        <f t="shared" si="61"/>
        <v>0.25</v>
      </c>
      <c r="X318" s="54">
        <f t="shared" si="63"/>
        <v>0</v>
      </c>
      <c r="Y318" s="54">
        <f t="shared" si="64"/>
        <v>0</v>
      </c>
      <c r="Z318" s="54">
        <f t="shared" si="65"/>
        <v>0</v>
      </c>
      <c r="AA318" s="49">
        <f t="shared" si="62"/>
        <v>0.25</v>
      </c>
      <c r="AB318" s="54">
        <f t="shared" si="66"/>
        <v>0.25</v>
      </c>
      <c r="AC318" s="54">
        <f t="shared" si="67"/>
        <v>0</v>
      </c>
    </row>
    <row r="319" spans="1:29" ht="30" customHeight="1">
      <c r="A319" s="59">
        <v>310</v>
      </c>
      <c r="B319" s="50" t="s">
        <v>1147</v>
      </c>
      <c r="C319" s="53" t="str">
        <f>'06 § 부평구'!C69</f>
        <v>부평구</v>
      </c>
      <c r="D319" s="50" t="str">
        <f>'06 § 부평구'!D69</f>
        <v>19-1</v>
      </c>
      <c r="E319" s="53" t="str">
        <f>'06 § 부평구'!E69</f>
        <v>부평대로L-1</v>
      </c>
      <c r="F319" s="53" t="str">
        <f>'06 § 부평구'!F69</f>
        <v>부평시장역</v>
      </c>
      <c r="G319" s="53" t="str">
        <f>'06 § 부평구'!G69</f>
        <v>부평구청역</v>
      </c>
      <c r="H319" s="50" t="str">
        <f>'06 § 부평구'!H69</f>
        <v>○</v>
      </c>
      <c r="I319" s="53" t="str">
        <f>'06 § 부평구'!I69</f>
        <v>겸용도로
(분리형)</v>
      </c>
      <c r="J319" s="54">
        <f>'06 § 부평구'!J69</f>
        <v>0.86</v>
      </c>
      <c r="K319" s="54">
        <f>'06 § 부평구'!K69</f>
        <v>0</v>
      </c>
      <c r="L319" s="54">
        <f>'06 § 부평구'!L69</f>
        <v>0</v>
      </c>
      <c r="M319" s="54">
        <f>'06 § 부평구'!M69</f>
        <v>0</v>
      </c>
      <c r="N319" s="54">
        <f>'06 § 부평구'!N69</f>
        <v>1.5</v>
      </c>
      <c r="O319" s="54">
        <f>'06 § 부평구'!O69</f>
        <v>4.0999999999999996</v>
      </c>
      <c r="P319" s="54">
        <f>'06 § 부평구'!P69</f>
        <v>4.0999999999999996</v>
      </c>
      <c r="Q319" s="54">
        <f>'06 § 부평구'!Q69</f>
        <v>0</v>
      </c>
      <c r="R319" s="54">
        <f>'06 § 부평구'!R69</f>
        <v>0</v>
      </c>
      <c r="S319" s="50">
        <f>'06 § 부평구'!S69</f>
        <v>5</v>
      </c>
      <c r="T319" s="50">
        <f>'06 § 부평구'!T69</f>
        <v>0</v>
      </c>
      <c r="U319" s="53" t="str">
        <f>'06 § 부평구'!U69</f>
        <v>내측</v>
      </c>
      <c r="V319" s="53"/>
      <c r="W319" s="48">
        <f t="shared" si="61"/>
        <v>0.86</v>
      </c>
      <c r="X319" s="54">
        <f t="shared" si="63"/>
        <v>0</v>
      </c>
      <c r="Y319" s="54">
        <f t="shared" si="64"/>
        <v>0</v>
      </c>
      <c r="Z319" s="54">
        <f t="shared" si="65"/>
        <v>0</v>
      </c>
      <c r="AA319" s="49">
        <f t="shared" si="62"/>
        <v>0.86</v>
      </c>
      <c r="AB319" s="54">
        <f t="shared" si="66"/>
        <v>0.86</v>
      </c>
      <c r="AC319" s="54">
        <f t="shared" si="67"/>
        <v>0</v>
      </c>
    </row>
    <row r="320" spans="1:29" ht="30" customHeight="1">
      <c r="A320" s="59">
        <v>311</v>
      </c>
      <c r="B320" s="50" t="s">
        <v>1147</v>
      </c>
      <c r="C320" s="53" t="str">
        <f>'06 § 부평구'!C70</f>
        <v>부평구</v>
      </c>
      <c r="D320" s="50" t="str">
        <f>'06 § 부평구'!D70</f>
        <v>19-2</v>
      </c>
      <c r="E320" s="53" t="str">
        <f>'06 § 부평구'!E70</f>
        <v>부평대로L-2</v>
      </c>
      <c r="F320" s="53" t="str">
        <f>'06 § 부평구'!F70</f>
        <v>부평구청역</v>
      </c>
      <c r="G320" s="53" t="str">
        <f>'06 § 부평구'!G70</f>
        <v>갈산역</v>
      </c>
      <c r="H320" s="50" t="str">
        <f>'06 § 부평구'!H70</f>
        <v>○</v>
      </c>
      <c r="I320" s="53" t="str">
        <f>'06 § 부평구'!I70</f>
        <v>겸용도로
(분리형)</v>
      </c>
      <c r="J320" s="54">
        <f>'06 § 부평구'!J70</f>
        <v>0.86</v>
      </c>
      <c r="K320" s="54">
        <f>'06 § 부평구'!K70</f>
        <v>0</v>
      </c>
      <c r="L320" s="54">
        <f>'06 § 부평구'!L70</f>
        <v>0</v>
      </c>
      <c r="M320" s="54">
        <f>'06 § 부평구'!M70</f>
        <v>0</v>
      </c>
      <c r="N320" s="54">
        <f>'06 § 부평구'!N70</f>
        <v>1.2</v>
      </c>
      <c r="O320" s="54">
        <f>'06 § 부평구'!O70</f>
        <v>3.4</v>
      </c>
      <c r="P320" s="54">
        <f>'06 § 부평구'!P70</f>
        <v>3.0999999999999996</v>
      </c>
      <c r="Q320" s="54">
        <f>'06 § 부평구'!Q70</f>
        <v>0</v>
      </c>
      <c r="R320" s="54">
        <f>'06 § 부평구'!R70</f>
        <v>0</v>
      </c>
      <c r="S320" s="50">
        <f>'06 § 부평구'!S70</f>
        <v>5</v>
      </c>
      <c r="T320" s="50">
        <f>'06 § 부평구'!T70</f>
        <v>0</v>
      </c>
      <c r="U320" s="53" t="str">
        <f>'06 § 부평구'!U70</f>
        <v>내측</v>
      </c>
      <c r="V320" s="53"/>
      <c r="W320" s="48">
        <f t="shared" si="61"/>
        <v>0.86</v>
      </c>
      <c r="X320" s="54">
        <f t="shared" si="63"/>
        <v>0</v>
      </c>
      <c r="Y320" s="54">
        <f t="shared" si="64"/>
        <v>0</v>
      </c>
      <c r="Z320" s="54">
        <f t="shared" si="65"/>
        <v>0</v>
      </c>
      <c r="AA320" s="49">
        <f t="shared" si="62"/>
        <v>0.86</v>
      </c>
      <c r="AB320" s="54">
        <f t="shared" si="66"/>
        <v>0.86</v>
      </c>
      <c r="AC320" s="54">
        <f t="shared" si="67"/>
        <v>0</v>
      </c>
    </row>
    <row r="321" spans="1:29" ht="30" customHeight="1">
      <c r="A321" s="59">
        <v>312</v>
      </c>
      <c r="B321" s="50" t="s">
        <v>1147</v>
      </c>
      <c r="C321" s="53" t="str">
        <f>'06 § 부평구'!C71</f>
        <v>부평구</v>
      </c>
      <c r="D321" s="50" t="str">
        <f>'06 § 부평구'!D71</f>
        <v>19-3</v>
      </c>
      <c r="E321" s="53" t="str">
        <f>'06 § 부평구'!E71</f>
        <v>부평대로L-3</v>
      </c>
      <c r="F321" s="53" t="str">
        <f>'06 § 부평구'!F71</f>
        <v>갈산역</v>
      </c>
      <c r="G321" s="53" t="str">
        <f>'06 § 부평구'!G71</f>
        <v>부평북로교차점</v>
      </c>
      <c r="H321" s="50" t="str">
        <f>'06 § 부평구'!H71</f>
        <v>○</v>
      </c>
      <c r="I321" s="53" t="str">
        <f>'06 § 부평구'!I71</f>
        <v>겸용도로
(분리형)</v>
      </c>
      <c r="J321" s="54">
        <f>'06 § 부평구'!J71</f>
        <v>0.54</v>
      </c>
      <c r="K321" s="54">
        <f>'06 § 부평구'!K71</f>
        <v>0</v>
      </c>
      <c r="L321" s="54">
        <f>'06 § 부평구'!L71</f>
        <v>0</v>
      </c>
      <c r="M321" s="54">
        <f>'06 § 부평구'!M71</f>
        <v>0</v>
      </c>
      <c r="N321" s="54">
        <f>'06 § 부평구'!N71</f>
        <v>1.3</v>
      </c>
      <c r="O321" s="54">
        <f>'06 § 부평구'!O71</f>
        <v>3</v>
      </c>
      <c r="P321" s="54">
        <f>'06 § 부평구'!P71</f>
        <v>2.8</v>
      </c>
      <c r="Q321" s="54">
        <f>'06 § 부평구'!Q71</f>
        <v>0</v>
      </c>
      <c r="R321" s="54">
        <f>'06 § 부평구'!R71</f>
        <v>0</v>
      </c>
      <c r="S321" s="50">
        <f>'06 § 부평구'!S71</f>
        <v>5</v>
      </c>
      <c r="T321" s="50">
        <f>'06 § 부평구'!T71</f>
        <v>0</v>
      </c>
      <c r="U321" s="53" t="str">
        <f>'06 § 부평구'!U71</f>
        <v>내측</v>
      </c>
      <c r="V321" s="53"/>
      <c r="W321" s="48">
        <f t="shared" si="61"/>
        <v>0.54</v>
      </c>
      <c r="X321" s="54">
        <f t="shared" si="63"/>
        <v>0</v>
      </c>
      <c r="Y321" s="54">
        <f t="shared" si="64"/>
        <v>0</v>
      </c>
      <c r="Z321" s="54">
        <f t="shared" si="65"/>
        <v>0</v>
      </c>
      <c r="AA321" s="49">
        <f t="shared" si="62"/>
        <v>0.54</v>
      </c>
      <c r="AB321" s="54">
        <f t="shared" si="66"/>
        <v>0.54</v>
      </c>
      <c r="AC321" s="54">
        <f t="shared" si="67"/>
        <v>0</v>
      </c>
    </row>
    <row r="322" spans="1:29" ht="30" customHeight="1">
      <c r="A322" s="59">
        <v>313</v>
      </c>
      <c r="B322" s="50" t="s">
        <v>1147</v>
      </c>
      <c r="C322" s="53" t="str">
        <f>'06 § 부평구'!C72</f>
        <v>부평구</v>
      </c>
      <c r="D322" s="50" t="str">
        <f>'06 § 부평구'!D72</f>
        <v>19-4</v>
      </c>
      <c r="E322" s="53" t="str">
        <f>'06 § 부평구'!E72</f>
        <v>부평대로L-4</v>
      </c>
      <c r="F322" s="53" t="str">
        <f>'06 § 부평구'!F72</f>
        <v>부평북로교차점</v>
      </c>
      <c r="G322" s="53" t="str">
        <f>'06 § 부평구'!G72</f>
        <v>부평구경계</v>
      </c>
      <c r="H322" s="50" t="str">
        <f>'06 § 부평구'!H72</f>
        <v>○</v>
      </c>
      <c r="I322" s="53" t="str">
        <f>'06 § 부평구'!I72</f>
        <v>겸용도로
(분리형)</v>
      </c>
      <c r="J322" s="54">
        <f>'06 § 부평구'!J72</f>
        <v>0.21</v>
      </c>
      <c r="K322" s="54">
        <f>'06 § 부평구'!K72</f>
        <v>0</v>
      </c>
      <c r="L322" s="54">
        <f>'06 § 부평구'!L72</f>
        <v>0</v>
      </c>
      <c r="M322" s="54">
        <f>'06 § 부평구'!M72</f>
        <v>0</v>
      </c>
      <c r="N322" s="54">
        <f>'06 § 부평구'!N72</f>
        <v>1.3</v>
      </c>
      <c r="O322" s="54">
        <f>'06 § 부평구'!O72</f>
        <v>3.7</v>
      </c>
      <c r="P322" s="54">
        <f>'06 § 부평구'!P72</f>
        <v>3.5</v>
      </c>
      <c r="Q322" s="54">
        <f>'06 § 부평구'!Q72</f>
        <v>0</v>
      </c>
      <c r="R322" s="54">
        <f>'06 § 부평구'!R72</f>
        <v>0</v>
      </c>
      <c r="S322" s="50">
        <f>'06 § 부평구'!S72</f>
        <v>5</v>
      </c>
      <c r="T322" s="50">
        <f>'06 § 부평구'!T72</f>
        <v>0</v>
      </c>
      <c r="U322" s="53" t="str">
        <f>'06 § 부평구'!U72</f>
        <v>내측</v>
      </c>
      <c r="V322" s="53"/>
      <c r="W322" s="48">
        <f t="shared" si="61"/>
        <v>0.21</v>
      </c>
      <c r="X322" s="54">
        <f t="shared" si="63"/>
        <v>0</v>
      </c>
      <c r="Y322" s="54">
        <f t="shared" si="64"/>
        <v>0</v>
      </c>
      <c r="Z322" s="54">
        <f t="shared" si="65"/>
        <v>0</v>
      </c>
      <c r="AA322" s="49">
        <f t="shared" si="62"/>
        <v>0.21</v>
      </c>
      <c r="AB322" s="54">
        <f t="shared" si="66"/>
        <v>0.21</v>
      </c>
      <c r="AC322" s="54">
        <f t="shared" si="67"/>
        <v>0</v>
      </c>
    </row>
    <row r="323" spans="1:29" ht="30" customHeight="1">
      <c r="A323" s="59">
        <v>314</v>
      </c>
      <c r="B323" s="50" t="s">
        <v>1147</v>
      </c>
      <c r="C323" s="53" t="str">
        <f>'06 § 부평구'!C73</f>
        <v>부평구</v>
      </c>
      <c r="D323" s="50" t="str">
        <f>'06 § 부평구'!D73</f>
        <v>20-1</v>
      </c>
      <c r="E323" s="53" t="str">
        <f>'06 § 부평구'!E73</f>
        <v>부평대로R-1</v>
      </c>
      <c r="F323" s="53" t="str">
        <f>'06 § 부평구'!F73</f>
        <v>부평시장역</v>
      </c>
      <c r="G323" s="53" t="str">
        <f>'06 § 부평구'!G73</f>
        <v>부평구청역</v>
      </c>
      <c r="H323" s="50" t="str">
        <f>'06 § 부평구'!H73</f>
        <v>○</v>
      </c>
      <c r="I323" s="53" t="str">
        <f>'06 § 부평구'!I73</f>
        <v>겸용도로
(분리형)</v>
      </c>
      <c r="J323" s="54">
        <f>'06 § 부평구'!J73</f>
        <v>0.86</v>
      </c>
      <c r="K323" s="54">
        <f>'06 § 부평구'!K73</f>
        <v>0</v>
      </c>
      <c r="L323" s="54">
        <f>'06 § 부평구'!L73</f>
        <v>0</v>
      </c>
      <c r="M323" s="54">
        <f>'06 § 부평구'!M73</f>
        <v>0</v>
      </c>
      <c r="N323" s="54">
        <f>'06 § 부평구'!N73</f>
        <v>1.2</v>
      </c>
      <c r="O323" s="54">
        <f>'06 § 부평구'!O73</f>
        <v>3.5</v>
      </c>
      <c r="P323" s="54">
        <f>'06 § 부평구'!P73</f>
        <v>3.2</v>
      </c>
      <c r="Q323" s="54">
        <f>'06 § 부평구'!Q73</f>
        <v>0</v>
      </c>
      <c r="R323" s="54">
        <f>'06 § 부평구'!R73</f>
        <v>0</v>
      </c>
      <c r="S323" s="50">
        <f>'06 § 부평구'!S73</f>
        <v>5</v>
      </c>
      <c r="T323" s="50">
        <f>'06 § 부평구'!T73</f>
        <v>0</v>
      </c>
      <c r="U323" s="53" t="str">
        <f>'06 § 부평구'!U73</f>
        <v>중앙</v>
      </c>
      <c r="V323" s="53"/>
      <c r="W323" s="48">
        <f t="shared" si="61"/>
        <v>0.86</v>
      </c>
      <c r="X323" s="54">
        <f t="shared" si="63"/>
        <v>0</v>
      </c>
      <c r="Y323" s="54">
        <f t="shared" si="64"/>
        <v>0</v>
      </c>
      <c r="Z323" s="54">
        <f t="shared" si="65"/>
        <v>0</v>
      </c>
      <c r="AA323" s="49">
        <f t="shared" si="62"/>
        <v>0.86</v>
      </c>
      <c r="AB323" s="54">
        <f t="shared" si="66"/>
        <v>0.86</v>
      </c>
      <c r="AC323" s="54">
        <f t="shared" si="67"/>
        <v>0</v>
      </c>
    </row>
    <row r="324" spans="1:29" ht="30" customHeight="1">
      <c r="A324" s="59">
        <v>315</v>
      </c>
      <c r="B324" s="50" t="s">
        <v>1147</v>
      </c>
      <c r="C324" s="53" t="str">
        <f>'06 § 부평구'!C74</f>
        <v>부평구</v>
      </c>
      <c r="D324" s="50" t="str">
        <f>'06 § 부평구'!D74</f>
        <v>20-2</v>
      </c>
      <c r="E324" s="53" t="str">
        <f>'06 § 부평구'!E74</f>
        <v>부평대로R-2</v>
      </c>
      <c r="F324" s="53" t="str">
        <f>'06 § 부평구'!F74</f>
        <v>부평구청역</v>
      </c>
      <c r="G324" s="53" t="str">
        <f>'06 § 부평구'!G74</f>
        <v>사근다리</v>
      </c>
      <c r="H324" s="50" t="str">
        <f>'06 § 부평구'!H74</f>
        <v>○</v>
      </c>
      <c r="I324" s="53" t="str">
        <f>'06 § 부평구'!I74</f>
        <v>겸용도로
(분리형)</v>
      </c>
      <c r="J324" s="54">
        <f>'06 § 부평구'!J74</f>
        <v>0.24</v>
      </c>
      <c r="K324" s="54">
        <f>'06 § 부평구'!K74</f>
        <v>0</v>
      </c>
      <c r="L324" s="54">
        <f>'06 § 부평구'!L74</f>
        <v>0</v>
      </c>
      <c r="M324" s="54">
        <f>'06 § 부평구'!M74</f>
        <v>0</v>
      </c>
      <c r="N324" s="54">
        <f>'06 § 부평구'!N74</f>
        <v>1.2</v>
      </c>
      <c r="O324" s="54">
        <f>'06 § 부평구'!O74</f>
        <v>3.5</v>
      </c>
      <c r="P324" s="54">
        <f>'06 § 부평구'!P74</f>
        <v>3.2</v>
      </c>
      <c r="Q324" s="54">
        <f>'06 § 부평구'!Q74</f>
        <v>0</v>
      </c>
      <c r="R324" s="54">
        <f>'06 § 부평구'!R74</f>
        <v>0</v>
      </c>
      <c r="S324" s="50">
        <f>'06 § 부평구'!S74</f>
        <v>5</v>
      </c>
      <c r="T324" s="50">
        <f>'06 § 부평구'!T74</f>
        <v>0</v>
      </c>
      <c r="U324" s="53" t="str">
        <f>'06 § 부평구'!U74</f>
        <v>중앙</v>
      </c>
      <c r="V324" s="53"/>
      <c r="W324" s="48">
        <f t="shared" si="61"/>
        <v>0.24</v>
      </c>
      <c r="X324" s="54">
        <f t="shared" ref="X324:X355" si="68">SUMIF(I324,$X$6,J324)</f>
        <v>0</v>
      </c>
      <c r="Y324" s="54">
        <f t="shared" ref="Y324:Y355" si="69">SUMIF(I324,$Y$6,J324)</f>
        <v>0</v>
      </c>
      <c r="Z324" s="54">
        <f t="shared" ref="Z324:Z355" si="70">SUMIF(I324,$Z$6,J324)</f>
        <v>0</v>
      </c>
      <c r="AA324" s="49">
        <f t="shared" si="62"/>
        <v>0.24</v>
      </c>
      <c r="AB324" s="54">
        <f t="shared" ref="AB324:AB355" si="71">SUMIF(I324,$AB$7,J324)</f>
        <v>0.24</v>
      </c>
      <c r="AC324" s="54">
        <f t="shared" ref="AC324:AC355" si="72">SUMIF(I324,$AC$7,J324)</f>
        <v>0</v>
      </c>
    </row>
    <row r="325" spans="1:29" ht="30" customHeight="1">
      <c r="A325" s="59">
        <v>316</v>
      </c>
      <c r="B325" s="50" t="s">
        <v>1147</v>
      </c>
      <c r="C325" s="53" t="str">
        <f>'06 § 부평구'!C75</f>
        <v>부평구</v>
      </c>
      <c r="D325" s="50" t="str">
        <f>'06 § 부평구'!D75</f>
        <v>20-3</v>
      </c>
      <c r="E325" s="53" t="str">
        <f>'06 § 부평구'!E75</f>
        <v>부평대로R-3</v>
      </c>
      <c r="F325" s="53" t="str">
        <f>'06 § 부평구'!F75</f>
        <v>GS LPG충전소</v>
      </c>
      <c r="G325" s="53" t="str">
        <f>'06 § 부평구'!G75</f>
        <v>굴포로교차점</v>
      </c>
      <c r="H325" s="50" t="str">
        <f>'06 § 부평구'!H75</f>
        <v>○</v>
      </c>
      <c r="I325" s="53" t="str">
        <f>'06 § 부평구'!I75</f>
        <v>겸용도로
(분리형)</v>
      </c>
      <c r="J325" s="54">
        <f>'06 § 부평구'!J75</f>
        <v>0.14000000000000001</v>
      </c>
      <c r="K325" s="54">
        <f>'06 § 부평구'!K75</f>
        <v>0</v>
      </c>
      <c r="L325" s="54">
        <f>'06 § 부평구'!L75</f>
        <v>0</v>
      </c>
      <c r="M325" s="54">
        <f>'06 § 부평구'!M75</f>
        <v>0</v>
      </c>
      <c r="N325" s="54">
        <f>'06 § 부평구'!N75</f>
        <v>1.2</v>
      </c>
      <c r="O325" s="54">
        <f>'06 § 부평구'!O75</f>
        <v>3.5</v>
      </c>
      <c r="P325" s="54">
        <f>'06 § 부평구'!P75</f>
        <v>3.2</v>
      </c>
      <c r="Q325" s="54">
        <f>'06 § 부평구'!Q75</f>
        <v>0</v>
      </c>
      <c r="R325" s="54">
        <f>'06 § 부평구'!R75</f>
        <v>0</v>
      </c>
      <c r="S325" s="50">
        <f>'06 § 부평구'!S75</f>
        <v>5</v>
      </c>
      <c r="T325" s="50">
        <f>'06 § 부평구'!T75</f>
        <v>0</v>
      </c>
      <c r="U325" s="53" t="str">
        <f>'06 § 부평구'!U75</f>
        <v>중앙</v>
      </c>
      <c r="V325" s="53"/>
      <c r="W325" s="48">
        <f t="shared" si="61"/>
        <v>0.14000000000000001</v>
      </c>
      <c r="X325" s="54">
        <f t="shared" si="68"/>
        <v>0</v>
      </c>
      <c r="Y325" s="54">
        <f t="shared" si="69"/>
        <v>0</v>
      </c>
      <c r="Z325" s="54">
        <f t="shared" si="70"/>
        <v>0</v>
      </c>
      <c r="AA325" s="49">
        <f t="shared" si="62"/>
        <v>0.14000000000000001</v>
      </c>
      <c r="AB325" s="54">
        <f t="shared" si="71"/>
        <v>0.14000000000000001</v>
      </c>
      <c r="AC325" s="54">
        <f t="shared" si="72"/>
        <v>0</v>
      </c>
    </row>
    <row r="326" spans="1:29" ht="30" customHeight="1">
      <c r="A326" s="59">
        <v>317</v>
      </c>
      <c r="B326" s="50" t="s">
        <v>1147</v>
      </c>
      <c r="C326" s="53" t="str">
        <f>'06 § 부평구'!C76</f>
        <v>부평구</v>
      </c>
      <c r="D326" s="50" t="str">
        <f>'06 § 부평구'!D76</f>
        <v>20-4</v>
      </c>
      <c r="E326" s="53" t="str">
        <f>'06 § 부평구'!E76</f>
        <v>부평대로R-4</v>
      </c>
      <c r="F326" s="53" t="str">
        <f>'06 § 부평구'!F76</f>
        <v>굴포로교차점</v>
      </c>
      <c r="G326" s="53" t="str">
        <f>'06 § 부평구'!G76</f>
        <v>부평대로254번</v>
      </c>
      <c r="H326" s="50" t="str">
        <f>'06 § 부평구'!H76</f>
        <v>○</v>
      </c>
      <c r="I326" s="53" t="str">
        <f>'06 § 부평구'!I76</f>
        <v>겸용도로
(분리형)</v>
      </c>
      <c r="J326" s="54">
        <f>'06 § 부평구'!J76</f>
        <v>0.21</v>
      </c>
      <c r="K326" s="54">
        <f>'06 § 부평구'!K76</f>
        <v>0</v>
      </c>
      <c r="L326" s="54">
        <f>'06 § 부평구'!L76</f>
        <v>0</v>
      </c>
      <c r="M326" s="54">
        <f>'06 § 부평구'!M76</f>
        <v>0</v>
      </c>
      <c r="N326" s="54">
        <f>'06 § 부평구'!N76</f>
        <v>1.2</v>
      </c>
      <c r="O326" s="54">
        <f>'06 § 부평구'!O76</f>
        <v>4.5999999999999996</v>
      </c>
      <c r="P326" s="54">
        <f>'06 § 부평구'!P76</f>
        <v>4.3</v>
      </c>
      <c r="Q326" s="54">
        <f>'06 § 부평구'!Q76</f>
        <v>0</v>
      </c>
      <c r="R326" s="54">
        <f>'06 § 부평구'!R76</f>
        <v>0</v>
      </c>
      <c r="S326" s="50">
        <f>'06 § 부평구'!S76</f>
        <v>5</v>
      </c>
      <c r="T326" s="50">
        <f>'06 § 부평구'!T76</f>
        <v>0</v>
      </c>
      <c r="U326" s="53" t="str">
        <f>'06 § 부평구'!U76</f>
        <v>중앙</v>
      </c>
      <c r="V326" s="53"/>
      <c r="W326" s="48">
        <f t="shared" si="61"/>
        <v>0.21</v>
      </c>
      <c r="X326" s="54">
        <f t="shared" si="68"/>
        <v>0</v>
      </c>
      <c r="Y326" s="54">
        <f t="shared" si="69"/>
        <v>0</v>
      </c>
      <c r="Z326" s="54">
        <f t="shared" si="70"/>
        <v>0</v>
      </c>
      <c r="AA326" s="49">
        <f t="shared" si="62"/>
        <v>0.21</v>
      </c>
      <c r="AB326" s="54">
        <f t="shared" si="71"/>
        <v>0.21</v>
      </c>
      <c r="AC326" s="54">
        <f t="shared" si="72"/>
        <v>0</v>
      </c>
    </row>
    <row r="327" spans="1:29" ht="30" customHeight="1">
      <c r="A327" s="59">
        <v>318</v>
      </c>
      <c r="B327" s="50" t="s">
        <v>1147</v>
      </c>
      <c r="C327" s="53" t="str">
        <f>'06 § 부평구'!C77</f>
        <v>부평구</v>
      </c>
      <c r="D327" s="50" t="str">
        <f>'06 § 부평구'!D77</f>
        <v>20-5</v>
      </c>
      <c r="E327" s="53" t="str">
        <f>'06 § 부평구'!E77</f>
        <v>부평대로R-5</v>
      </c>
      <c r="F327" s="53" t="str">
        <f>'06 § 부평구'!F77</f>
        <v>부평대로266번</v>
      </c>
      <c r="G327" s="53" t="str">
        <f>'06 § 부평구'!G77</f>
        <v>갈산역</v>
      </c>
      <c r="H327" s="50" t="str">
        <f>'06 § 부평구'!H77</f>
        <v>○</v>
      </c>
      <c r="I327" s="53" t="str">
        <f>'06 § 부평구'!I77</f>
        <v>겸용도로
(분리형)</v>
      </c>
      <c r="J327" s="54">
        <f>'06 § 부평구'!J77</f>
        <v>0.09</v>
      </c>
      <c r="K327" s="54">
        <f>'06 § 부평구'!K77</f>
        <v>0</v>
      </c>
      <c r="L327" s="54">
        <f>'06 § 부평구'!L77</f>
        <v>0</v>
      </c>
      <c r="M327" s="54">
        <f>'06 § 부평구'!M77</f>
        <v>0</v>
      </c>
      <c r="N327" s="54">
        <f>'06 § 부평구'!N77</f>
        <v>1.2</v>
      </c>
      <c r="O327" s="54">
        <f>'06 § 부평구'!O77</f>
        <v>3.7</v>
      </c>
      <c r="P327" s="54">
        <f>'06 § 부평구'!P77</f>
        <v>3.4000000000000004</v>
      </c>
      <c r="Q327" s="54">
        <f>'06 § 부평구'!Q77</f>
        <v>0</v>
      </c>
      <c r="R327" s="54">
        <f>'06 § 부평구'!R77</f>
        <v>0</v>
      </c>
      <c r="S327" s="50">
        <f>'06 § 부평구'!S77</f>
        <v>5</v>
      </c>
      <c r="T327" s="50">
        <f>'06 § 부평구'!T77</f>
        <v>0</v>
      </c>
      <c r="U327" s="53" t="str">
        <f>'06 § 부평구'!U77</f>
        <v>중앙</v>
      </c>
      <c r="V327" s="53"/>
      <c r="W327" s="48">
        <f t="shared" si="61"/>
        <v>0.09</v>
      </c>
      <c r="X327" s="54">
        <f t="shared" si="68"/>
        <v>0</v>
      </c>
      <c r="Y327" s="54">
        <f t="shared" si="69"/>
        <v>0</v>
      </c>
      <c r="Z327" s="54">
        <f t="shared" si="70"/>
        <v>0</v>
      </c>
      <c r="AA327" s="49">
        <f t="shared" si="62"/>
        <v>0.09</v>
      </c>
      <c r="AB327" s="54">
        <f t="shared" si="71"/>
        <v>0.09</v>
      </c>
      <c r="AC327" s="54">
        <f t="shared" si="72"/>
        <v>0</v>
      </c>
    </row>
    <row r="328" spans="1:29" ht="30" customHeight="1">
      <c r="A328" s="59">
        <v>319</v>
      </c>
      <c r="B328" s="50" t="s">
        <v>1147</v>
      </c>
      <c r="C328" s="53" t="str">
        <f>'06 § 부평구'!C78</f>
        <v>부평구</v>
      </c>
      <c r="D328" s="50" t="str">
        <f>'06 § 부평구'!D78</f>
        <v>20-6</v>
      </c>
      <c r="E328" s="53" t="str">
        <f>'06 § 부평구'!E78</f>
        <v>부평대로R-6</v>
      </c>
      <c r="F328" s="53" t="str">
        <f>'06 § 부평구'!F78</f>
        <v>부평대로298번</v>
      </c>
      <c r="G328" s="53" t="str">
        <f>'06 § 부평구'!G78</f>
        <v>인천부평소방서</v>
      </c>
      <c r="H328" s="50" t="str">
        <f>'06 § 부평구'!H78</f>
        <v>○</v>
      </c>
      <c r="I328" s="53" t="str">
        <f>'06 § 부평구'!I78</f>
        <v>겸용도로
(분리형)</v>
      </c>
      <c r="J328" s="54">
        <f>'06 § 부평구'!J78</f>
        <v>0.21</v>
      </c>
      <c r="K328" s="54">
        <f>'06 § 부평구'!K78</f>
        <v>0</v>
      </c>
      <c r="L328" s="54">
        <f>'06 § 부평구'!L78</f>
        <v>0</v>
      </c>
      <c r="M328" s="54">
        <f>'06 § 부평구'!M78</f>
        <v>0</v>
      </c>
      <c r="N328" s="54">
        <f>'06 § 부평구'!N78</f>
        <v>1.2</v>
      </c>
      <c r="O328" s="54">
        <f>'06 § 부평구'!O78</f>
        <v>3.1</v>
      </c>
      <c r="P328" s="54">
        <f>'06 § 부평구'!P78</f>
        <v>2.8</v>
      </c>
      <c r="Q328" s="54">
        <f>'06 § 부평구'!Q78</f>
        <v>0</v>
      </c>
      <c r="R328" s="54">
        <f>'06 § 부평구'!R78</f>
        <v>0</v>
      </c>
      <c r="S328" s="50">
        <f>'06 § 부평구'!S78</f>
        <v>5</v>
      </c>
      <c r="T328" s="50" t="str">
        <f>'06 § 부평구'!T78</f>
        <v>○</v>
      </c>
      <c r="U328" s="53" t="str">
        <f>'06 § 부평구'!U78</f>
        <v>중앙</v>
      </c>
      <c r="V328" s="53"/>
      <c r="W328" s="48">
        <f t="shared" si="61"/>
        <v>0.21</v>
      </c>
      <c r="X328" s="54">
        <f t="shared" si="68"/>
        <v>0</v>
      </c>
      <c r="Y328" s="54">
        <f t="shared" si="69"/>
        <v>0</v>
      </c>
      <c r="Z328" s="54">
        <f t="shared" si="70"/>
        <v>0</v>
      </c>
      <c r="AA328" s="49">
        <f t="shared" si="62"/>
        <v>0.21</v>
      </c>
      <c r="AB328" s="54">
        <f t="shared" si="71"/>
        <v>0.21</v>
      </c>
      <c r="AC328" s="54">
        <f t="shared" si="72"/>
        <v>0</v>
      </c>
    </row>
    <row r="329" spans="1:29" ht="30" customHeight="1">
      <c r="A329" s="59">
        <v>320</v>
      </c>
      <c r="B329" s="50" t="s">
        <v>1147</v>
      </c>
      <c r="C329" s="53" t="str">
        <f>'06 § 부평구'!C79</f>
        <v>부평구</v>
      </c>
      <c r="D329" s="50" t="str">
        <f>'06 § 부평구'!D79</f>
        <v>20-7</v>
      </c>
      <c r="E329" s="53" t="str">
        <f>'06 § 부평구'!E79</f>
        <v>부평대로R-7</v>
      </c>
      <c r="F329" s="53" t="str">
        <f>'06 § 부평구'!F79</f>
        <v>인천부평소방서</v>
      </c>
      <c r="G329" s="53" t="str">
        <f>'06 § 부평구'!G79</f>
        <v>부평북로교차점</v>
      </c>
      <c r="H329" s="50" t="str">
        <f>'06 § 부평구'!H79</f>
        <v>○</v>
      </c>
      <c r="I329" s="53" t="str">
        <f>'06 § 부평구'!I79</f>
        <v>겸용도로
(분리형)</v>
      </c>
      <c r="J329" s="54">
        <f>'06 § 부평구'!J79</f>
        <v>0.19</v>
      </c>
      <c r="K329" s="54">
        <f>'06 § 부평구'!K79</f>
        <v>0</v>
      </c>
      <c r="L329" s="54">
        <f>'06 § 부평구'!L79</f>
        <v>0</v>
      </c>
      <c r="M329" s="54">
        <f>'06 § 부평구'!M79</f>
        <v>0</v>
      </c>
      <c r="N329" s="54">
        <f>'06 § 부평구'!N79</f>
        <v>1.7</v>
      </c>
      <c r="O329" s="54">
        <f>'06 § 부평구'!O79</f>
        <v>4.0999999999999996</v>
      </c>
      <c r="P329" s="54">
        <f>'06 § 부평구'!P79</f>
        <v>4.3</v>
      </c>
      <c r="Q329" s="54">
        <f>'06 § 부평구'!Q79</f>
        <v>0</v>
      </c>
      <c r="R329" s="54">
        <f>'06 § 부평구'!R79</f>
        <v>0</v>
      </c>
      <c r="S329" s="50">
        <f>'06 § 부평구'!S79</f>
        <v>5</v>
      </c>
      <c r="T329" s="50" t="str">
        <f>'06 § 부평구'!T79</f>
        <v>○</v>
      </c>
      <c r="U329" s="53" t="str">
        <f>'06 § 부평구'!U79</f>
        <v>중앙</v>
      </c>
      <c r="V329" s="53"/>
      <c r="W329" s="48">
        <f t="shared" si="61"/>
        <v>0.19</v>
      </c>
      <c r="X329" s="54">
        <f t="shared" si="68"/>
        <v>0</v>
      </c>
      <c r="Y329" s="54">
        <f t="shared" si="69"/>
        <v>0</v>
      </c>
      <c r="Z329" s="54">
        <f t="shared" si="70"/>
        <v>0</v>
      </c>
      <c r="AA329" s="49">
        <f t="shared" si="62"/>
        <v>0.19</v>
      </c>
      <c r="AB329" s="54">
        <f t="shared" si="71"/>
        <v>0.19</v>
      </c>
      <c r="AC329" s="54">
        <f t="shared" si="72"/>
        <v>0</v>
      </c>
    </row>
    <row r="330" spans="1:29" ht="30" customHeight="1">
      <c r="A330" s="59">
        <v>321</v>
      </c>
      <c r="B330" s="50" t="s">
        <v>1147</v>
      </c>
      <c r="C330" s="53" t="str">
        <f>'06 § 부평구'!C80</f>
        <v>부평구</v>
      </c>
      <c r="D330" s="50" t="str">
        <f>'06 § 부평구'!D80</f>
        <v>20-8</v>
      </c>
      <c r="E330" s="53" t="str">
        <f>'06 § 부평구'!E80</f>
        <v>부평대로R-8</v>
      </c>
      <c r="F330" s="53" t="str">
        <f>'06 § 부평구'!F80</f>
        <v>부평북로교차점</v>
      </c>
      <c r="G330" s="53" t="str">
        <f>'06 § 부평구'!G80</f>
        <v>부평구경계</v>
      </c>
      <c r="H330" s="50" t="str">
        <f>'06 § 부평구'!H80</f>
        <v>○</v>
      </c>
      <c r="I330" s="53" t="str">
        <f>'06 § 부평구'!I80</f>
        <v>겸용도로
(분리형)</v>
      </c>
      <c r="J330" s="54">
        <f>'06 § 부평구'!J80</f>
        <v>0.11</v>
      </c>
      <c r="K330" s="54">
        <f>'06 § 부평구'!K80</f>
        <v>0</v>
      </c>
      <c r="L330" s="54">
        <f>'06 § 부평구'!L80</f>
        <v>0</v>
      </c>
      <c r="M330" s="54">
        <f>'06 § 부평구'!M80</f>
        <v>0</v>
      </c>
      <c r="N330" s="54">
        <f>'06 § 부평구'!N80</f>
        <v>1.6</v>
      </c>
      <c r="O330" s="54">
        <f>'06 § 부평구'!O80</f>
        <v>2.8</v>
      </c>
      <c r="P330" s="54">
        <f>'06 § 부평구'!P80</f>
        <v>2.9</v>
      </c>
      <c r="Q330" s="54">
        <f>'06 § 부평구'!Q80</f>
        <v>0</v>
      </c>
      <c r="R330" s="54">
        <f>'06 § 부평구'!R80</f>
        <v>0</v>
      </c>
      <c r="S330" s="50">
        <f>'06 § 부평구'!S80</f>
        <v>5</v>
      </c>
      <c r="T330" s="50" t="str">
        <f>'06 § 부평구'!T80</f>
        <v>○</v>
      </c>
      <c r="U330" s="53" t="str">
        <f>'06 § 부평구'!U80</f>
        <v>중앙</v>
      </c>
      <c r="V330" s="53"/>
      <c r="W330" s="48">
        <f t="shared" si="61"/>
        <v>0.11</v>
      </c>
      <c r="X330" s="54">
        <f t="shared" si="68"/>
        <v>0</v>
      </c>
      <c r="Y330" s="54">
        <f t="shared" si="69"/>
        <v>0</v>
      </c>
      <c r="Z330" s="54">
        <f t="shared" si="70"/>
        <v>0</v>
      </c>
      <c r="AA330" s="49">
        <f t="shared" si="62"/>
        <v>0.11</v>
      </c>
      <c r="AB330" s="54">
        <f t="shared" si="71"/>
        <v>0.11</v>
      </c>
      <c r="AC330" s="54">
        <f t="shared" si="72"/>
        <v>0</v>
      </c>
    </row>
    <row r="331" spans="1:29" ht="30" customHeight="1">
      <c r="A331" s="59">
        <v>322</v>
      </c>
      <c r="B331" s="50" t="s">
        <v>1147</v>
      </c>
      <c r="C331" s="53" t="str">
        <f>'06 § 부평구'!C81</f>
        <v>부평구</v>
      </c>
      <c r="D331" s="50" t="str">
        <f>'06 § 부평구'!D81</f>
        <v>21-1</v>
      </c>
      <c r="E331" s="53" t="str">
        <f>'06 § 부평구'!E81</f>
        <v>대정로L-1</v>
      </c>
      <c r="F331" s="53" t="str">
        <f>'06 § 부평구'!F81</f>
        <v>부평시장역오거리</v>
      </c>
      <c r="G331" s="53" t="str">
        <f>'06 § 부평구'!G81</f>
        <v>주부토로교차점</v>
      </c>
      <c r="H331" s="50" t="str">
        <f>'06 § 부평구'!H81</f>
        <v>○</v>
      </c>
      <c r="I331" s="53" t="str">
        <f>'06 § 부평구'!I81</f>
        <v>겸용도로
(분리형)</v>
      </c>
      <c r="J331" s="54">
        <f>'06 § 부평구'!J81</f>
        <v>0.11</v>
      </c>
      <c r="K331" s="54">
        <f>'06 § 부평구'!K81</f>
        <v>0</v>
      </c>
      <c r="L331" s="54">
        <f>'06 § 부평구'!L81</f>
        <v>0</v>
      </c>
      <c r="M331" s="54">
        <f>'06 § 부평구'!M81</f>
        <v>0</v>
      </c>
      <c r="N331" s="54">
        <f>'06 § 부평구'!N81</f>
        <v>1.6</v>
      </c>
      <c r="O331" s="54">
        <f>'06 § 부평구'!O81</f>
        <v>3</v>
      </c>
      <c r="P331" s="54">
        <f>'06 § 부평구'!P81</f>
        <v>3.1</v>
      </c>
      <c r="Q331" s="54">
        <f>'06 § 부평구'!Q81</f>
        <v>0</v>
      </c>
      <c r="R331" s="54">
        <f>'06 § 부평구'!R81</f>
        <v>0</v>
      </c>
      <c r="S331" s="50">
        <f>'06 § 부평구'!S81</f>
        <v>4</v>
      </c>
      <c r="T331" s="50" t="str">
        <f>'06 § 부평구'!T81</f>
        <v>○</v>
      </c>
      <c r="U331" s="53" t="str">
        <f>'06 § 부평구'!U81</f>
        <v>도로측</v>
      </c>
      <c r="V331" s="53"/>
      <c r="W331" s="48">
        <f t="shared" ref="W331:W394" si="73">X331+Y331+Z331+AA331</f>
        <v>0.11</v>
      </c>
      <c r="X331" s="54">
        <f t="shared" si="68"/>
        <v>0</v>
      </c>
      <c r="Y331" s="54">
        <f t="shared" si="69"/>
        <v>0</v>
      </c>
      <c r="Z331" s="54">
        <f t="shared" si="70"/>
        <v>0</v>
      </c>
      <c r="AA331" s="49">
        <f t="shared" ref="AA331:AA394" si="74">AB331+AC331</f>
        <v>0.11</v>
      </c>
      <c r="AB331" s="54">
        <f t="shared" si="71"/>
        <v>0.11</v>
      </c>
      <c r="AC331" s="54">
        <f t="shared" si="72"/>
        <v>0</v>
      </c>
    </row>
    <row r="332" spans="1:29" ht="30" customHeight="1">
      <c r="A332" s="59">
        <v>323</v>
      </c>
      <c r="B332" s="50" t="s">
        <v>1147</v>
      </c>
      <c r="C332" s="53" t="str">
        <f>'06 § 부평구'!C82</f>
        <v>부평구</v>
      </c>
      <c r="D332" s="50" t="str">
        <f>'06 § 부평구'!D82</f>
        <v>21-2</v>
      </c>
      <c r="E332" s="53" t="str">
        <f>'06 § 부평구'!E82</f>
        <v>대정로L-2</v>
      </c>
      <c r="F332" s="53" t="str">
        <f>'06 § 부평구'!F82</f>
        <v>시장로터리</v>
      </c>
      <c r="G332" s="53" t="str">
        <f>'06 § 부평구'!G82</f>
        <v>굴다리오거리</v>
      </c>
      <c r="H332" s="50" t="str">
        <f>'06 § 부평구'!H82</f>
        <v>○</v>
      </c>
      <c r="I332" s="53" t="str">
        <f>'06 § 부평구'!I82</f>
        <v>겸용도로
(분리형)</v>
      </c>
      <c r="J332" s="54">
        <f>'06 § 부평구'!J82</f>
        <v>0.34</v>
      </c>
      <c r="K332" s="54">
        <f>'06 § 부평구'!K82</f>
        <v>0</v>
      </c>
      <c r="L332" s="54">
        <f>'06 § 부평구'!L82</f>
        <v>0</v>
      </c>
      <c r="M332" s="54">
        <f>'06 § 부평구'!M82</f>
        <v>0</v>
      </c>
      <c r="N332" s="54">
        <f>'06 § 부평구'!N82</f>
        <v>1.2</v>
      </c>
      <c r="O332" s="54">
        <f>'06 § 부평구'!O82</f>
        <v>2.8</v>
      </c>
      <c r="P332" s="54">
        <f>'06 § 부평구'!P82</f>
        <v>2.5</v>
      </c>
      <c r="Q332" s="54">
        <f>'06 § 부평구'!Q82</f>
        <v>0</v>
      </c>
      <c r="R332" s="54">
        <f>'06 § 부평구'!R82</f>
        <v>0</v>
      </c>
      <c r="S332" s="50">
        <f>'06 § 부평구'!S82</f>
        <v>4</v>
      </c>
      <c r="T332" s="50">
        <f>'06 § 부평구'!T82</f>
        <v>0</v>
      </c>
      <c r="U332" s="53" t="str">
        <f>'06 § 부평구'!U82</f>
        <v>도로측</v>
      </c>
      <c r="V332" s="53"/>
      <c r="W332" s="48">
        <f t="shared" si="73"/>
        <v>0.34</v>
      </c>
      <c r="X332" s="54">
        <f t="shared" si="68"/>
        <v>0</v>
      </c>
      <c r="Y332" s="54">
        <f t="shared" si="69"/>
        <v>0</v>
      </c>
      <c r="Z332" s="54">
        <f t="shared" si="70"/>
        <v>0</v>
      </c>
      <c r="AA332" s="49">
        <f t="shared" si="74"/>
        <v>0.34</v>
      </c>
      <c r="AB332" s="54">
        <f t="shared" si="71"/>
        <v>0.34</v>
      </c>
      <c r="AC332" s="54">
        <f t="shared" si="72"/>
        <v>0</v>
      </c>
    </row>
    <row r="333" spans="1:29" ht="30" customHeight="1">
      <c r="A333" s="59">
        <v>324</v>
      </c>
      <c r="B333" s="50" t="s">
        <v>1147</v>
      </c>
      <c r="C333" s="53" t="str">
        <f>'06 § 부평구'!C83</f>
        <v>부평구</v>
      </c>
      <c r="D333" s="50" t="str">
        <f>'06 § 부평구'!D83</f>
        <v>22-1</v>
      </c>
      <c r="E333" s="53" t="str">
        <f>'06 § 부평구'!E83</f>
        <v>대정로R-1</v>
      </c>
      <c r="F333" s="53" t="str">
        <f>'06 § 부평구'!F83</f>
        <v>부평시장역오거리</v>
      </c>
      <c r="G333" s="53" t="str">
        <f>'06 § 부평구'!G83</f>
        <v>대정로9번</v>
      </c>
      <c r="H333" s="50" t="str">
        <f>'06 § 부평구'!H83</f>
        <v>○</v>
      </c>
      <c r="I333" s="53" t="str">
        <f>'06 § 부평구'!I83</f>
        <v>겸용도로
(분리형)</v>
      </c>
      <c r="J333" s="54">
        <f>'06 § 부평구'!J83</f>
        <v>0.02</v>
      </c>
      <c r="K333" s="54">
        <f>'06 § 부평구'!K83</f>
        <v>0</v>
      </c>
      <c r="L333" s="54">
        <f>'06 § 부평구'!L83</f>
        <v>0</v>
      </c>
      <c r="M333" s="54">
        <f>'06 § 부평구'!M83</f>
        <v>0</v>
      </c>
      <c r="N333" s="54">
        <f>'06 § 부평구'!N83</f>
        <v>1.6</v>
      </c>
      <c r="O333" s="54">
        <f>'06 § 부평구'!O83</f>
        <v>3</v>
      </c>
      <c r="P333" s="54">
        <f>'06 § 부평구'!P83</f>
        <v>3.1</v>
      </c>
      <c r="Q333" s="54">
        <f>'06 § 부평구'!Q83</f>
        <v>0</v>
      </c>
      <c r="R333" s="54">
        <f>'06 § 부평구'!R83</f>
        <v>0</v>
      </c>
      <c r="S333" s="50">
        <f>'06 § 부평구'!S83</f>
        <v>4</v>
      </c>
      <c r="T333" s="50" t="str">
        <f>'06 § 부평구'!T83</f>
        <v>○</v>
      </c>
      <c r="U333" s="53" t="str">
        <f>'06 § 부평구'!U83</f>
        <v>도로측</v>
      </c>
      <c r="V333" s="53"/>
      <c r="W333" s="48">
        <f t="shared" si="73"/>
        <v>0.02</v>
      </c>
      <c r="X333" s="54">
        <f t="shared" si="68"/>
        <v>0</v>
      </c>
      <c r="Y333" s="54">
        <f t="shared" si="69"/>
        <v>0</v>
      </c>
      <c r="Z333" s="54">
        <f t="shared" si="70"/>
        <v>0</v>
      </c>
      <c r="AA333" s="49">
        <f t="shared" si="74"/>
        <v>0.02</v>
      </c>
      <c r="AB333" s="54">
        <f t="shared" si="71"/>
        <v>0.02</v>
      </c>
      <c r="AC333" s="54">
        <f t="shared" si="72"/>
        <v>0</v>
      </c>
    </row>
    <row r="334" spans="1:29" ht="30" customHeight="1">
      <c r="A334" s="59">
        <v>325</v>
      </c>
      <c r="B334" s="50" t="s">
        <v>1147</v>
      </c>
      <c r="C334" s="53" t="str">
        <f>'06 § 부평구'!C84</f>
        <v>부평구</v>
      </c>
      <c r="D334" s="50" t="str">
        <f>'06 § 부평구'!D84</f>
        <v>22-2</v>
      </c>
      <c r="E334" s="53" t="str">
        <f>'06 § 부평구'!E84</f>
        <v>대정로R-2</v>
      </c>
      <c r="F334" s="53" t="str">
        <f>'06 § 부평구'!F84</f>
        <v>시장로터리</v>
      </c>
      <c r="G334" s="53" t="str">
        <f>'06 § 부평구'!G84</f>
        <v>굴다리오거리</v>
      </c>
      <c r="H334" s="50" t="str">
        <f>'06 § 부평구'!H84</f>
        <v>○</v>
      </c>
      <c r="I334" s="53" t="str">
        <f>'06 § 부평구'!I84</f>
        <v>겸용도로
(분리형)</v>
      </c>
      <c r="J334" s="54">
        <f>'06 § 부평구'!J84</f>
        <v>0.34</v>
      </c>
      <c r="K334" s="54">
        <f>'06 § 부평구'!K84</f>
        <v>0</v>
      </c>
      <c r="L334" s="54">
        <f>'06 § 부평구'!L84</f>
        <v>0</v>
      </c>
      <c r="M334" s="54">
        <f>'06 § 부평구'!M84</f>
        <v>0</v>
      </c>
      <c r="N334" s="54">
        <f>'06 § 부평구'!N84</f>
        <v>1.2</v>
      </c>
      <c r="O334" s="54">
        <f>'06 § 부평구'!O84</f>
        <v>2.8</v>
      </c>
      <c r="P334" s="54">
        <f>'06 § 부평구'!P84</f>
        <v>2.5</v>
      </c>
      <c r="Q334" s="54">
        <f>'06 § 부평구'!Q84</f>
        <v>0</v>
      </c>
      <c r="R334" s="54">
        <f>'06 § 부평구'!R84</f>
        <v>0</v>
      </c>
      <c r="S334" s="50">
        <f>'06 § 부평구'!S84</f>
        <v>4</v>
      </c>
      <c r="T334" s="50">
        <f>'06 § 부평구'!T84</f>
        <v>0</v>
      </c>
      <c r="U334" s="53" t="str">
        <f>'06 § 부평구'!U84</f>
        <v>도로측</v>
      </c>
      <c r="V334" s="53"/>
      <c r="W334" s="48">
        <f t="shared" si="73"/>
        <v>0.34</v>
      </c>
      <c r="X334" s="54">
        <f t="shared" si="68"/>
        <v>0</v>
      </c>
      <c r="Y334" s="54">
        <f t="shared" si="69"/>
        <v>0</v>
      </c>
      <c r="Z334" s="54">
        <f t="shared" si="70"/>
        <v>0</v>
      </c>
      <c r="AA334" s="49">
        <f t="shared" si="74"/>
        <v>0.34</v>
      </c>
      <c r="AB334" s="54">
        <f t="shared" si="71"/>
        <v>0.34</v>
      </c>
      <c r="AC334" s="54">
        <f t="shared" si="72"/>
        <v>0</v>
      </c>
    </row>
    <row r="335" spans="1:29" ht="30" customHeight="1">
      <c r="A335" s="59">
        <v>326</v>
      </c>
      <c r="B335" s="50" t="s">
        <v>1147</v>
      </c>
      <c r="C335" s="53" t="str">
        <f>'06 § 부평구'!C85</f>
        <v>부평구</v>
      </c>
      <c r="D335" s="50" t="str">
        <f>'06 § 부평구'!D85</f>
        <v>23-1</v>
      </c>
      <c r="E335" s="53" t="str">
        <f>'06 § 부평구'!E85</f>
        <v>원적로</v>
      </c>
      <c r="F335" s="53" t="str">
        <f>'06 § 부평구'!F85</f>
        <v>원적사거리</v>
      </c>
      <c r="G335" s="53" t="str">
        <f>'06 § 부평구'!G85</f>
        <v>금호이수마운트밸리
103동앞</v>
      </c>
      <c r="H335" s="50" t="str">
        <f>'06 § 부평구'!H85</f>
        <v>○</v>
      </c>
      <c r="I335" s="53" t="str">
        <f>'06 § 부평구'!I85</f>
        <v>겸용도로
(분리형)</v>
      </c>
      <c r="J335" s="54">
        <f>'06 § 부평구'!J85</f>
        <v>0.23</v>
      </c>
      <c r="K335" s="54">
        <f>'06 § 부평구'!K85</f>
        <v>0</v>
      </c>
      <c r="L335" s="54">
        <f>'06 § 부평구'!L85</f>
        <v>0</v>
      </c>
      <c r="M335" s="54">
        <f>'06 § 부평구'!M85</f>
        <v>0</v>
      </c>
      <c r="N335" s="54">
        <f>'06 § 부평구'!N85</f>
        <v>1.4</v>
      </c>
      <c r="O335" s="54">
        <f>'06 § 부평구'!O85</f>
        <v>0.4</v>
      </c>
      <c r="P335" s="54">
        <f>'06 § 부평구'!P85</f>
        <v>0.29999999999999993</v>
      </c>
      <c r="Q335" s="54">
        <f>'06 § 부평구'!Q85</f>
        <v>0</v>
      </c>
      <c r="R335" s="54">
        <f>'06 § 부평구'!R85</f>
        <v>0</v>
      </c>
      <c r="S335" s="50">
        <f>'06 § 부평구'!S85</f>
        <v>3</v>
      </c>
      <c r="T335" s="50">
        <f>'06 § 부평구'!T85</f>
        <v>0</v>
      </c>
      <c r="U335" s="53" t="str">
        <f>'06 § 부평구'!U85</f>
        <v>내측</v>
      </c>
      <c r="V335" s="53"/>
      <c r="W335" s="48">
        <f t="shared" si="73"/>
        <v>0.23</v>
      </c>
      <c r="X335" s="54">
        <f t="shared" si="68"/>
        <v>0</v>
      </c>
      <c r="Y335" s="54">
        <f t="shared" si="69"/>
        <v>0</v>
      </c>
      <c r="Z335" s="54">
        <f t="shared" si="70"/>
        <v>0</v>
      </c>
      <c r="AA335" s="49">
        <f t="shared" si="74"/>
        <v>0.23</v>
      </c>
      <c r="AB335" s="54">
        <f t="shared" si="71"/>
        <v>0.23</v>
      </c>
      <c r="AC335" s="54">
        <f t="shared" si="72"/>
        <v>0</v>
      </c>
    </row>
    <row r="336" spans="1:29" ht="30" customHeight="1">
      <c r="A336" s="59">
        <v>327</v>
      </c>
      <c r="B336" s="50" t="s">
        <v>1147</v>
      </c>
      <c r="C336" s="53" t="str">
        <f>'06 § 부평구'!C86</f>
        <v>부평구</v>
      </c>
      <c r="D336" s="50" t="str">
        <f>'06 § 부평구'!D86</f>
        <v>23-2</v>
      </c>
      <c r="E336" s="53" t="str">
        <f>'06 § 부평구'!E86</f>
        <v>원적로</v>
      </c>
      <c r="F336" s="53" t="str">
        <f>'06 § 부평구'!F86</f>
        <v>한양A 7차
101동앞</v>
      </c>
      <c r="G336" s="53" t="str">
        <f>'06 § 부평구'!G86</f>
        <v>부평전화국
사거리</v>
      </c>
      <c r="H336" s="50" t="str">
        <f>'06 § 부평구'!H86</f>
        <v>○</v>
      </c>
      <c r="I336" s="53" t="str">
        <f>'06 § 부평구'!I86</f>
        <v>겸용도로
(분리형)</v>
      </c>
      <c r="J336" s="54">
        <f>'06 § 부평구'!J86</f>
        <v>0.2</v>
      </c>
      <c r="K336" s="54">
        <f>'06 § 부평구'!K86</f>
        <v>0</v>
      </c>
      <c r="L336" s="54">
        <f>'06 § 부평구'!L86</f>
        <v>0</v>
      </c>
      <c r="M336" s="54">
        <f>'06 § 부평구'!M86</f>
        <v>0</v>
      </c>
      <c r="N336" s="54">
        <f>'06 § 부평구'!N86</f>
        <v>1.3</v>
      </c>
      <c r="O336" s="54">
        <f>'06 § 부평구'!O86</f>
        <v>1.7</v>
      </c>
      <c r="P336" s="54">
        <f>'06 § 부평구'!P86</f>
        <v>1.5</v>
      </c>
      <c r="Q336" s="54">
        <f>'06 § 부평구'!Q86</f>
        <v>0</v>
      </c>
      <c r="R336" s="54">
        <f>'06 § 부평구'!R86</f>
        <v>0</v>
      </c>
      <c r="S336" s="50">
        <f>'06 § 부평구'!S86</f>
        <v>3</v>
      </c>
      <c r="T336" s="50" t="str">
        <f>'06 § 부평구'!T86</f>
        <v>○</v>
      </c>
      <c r="U336" s="53" t="str">
        <f>'06 § 부평구'!U86</f>
        <v>내측</v>
      </c>
      <c r="V336" s="53"/>
      <c r="W336" s="48">
        <f t="shared" si="73"/>
        <v>0.2</v>
      </c>
      <c r="X336" s="54">
        <f t="shared" si="68"/>
        <v>0</v>
      </c>
      <c r="Y336" s="54">
        <f t="shared" si="69"/>
        <v>0</v>
      </c>
      <c r="Z336" s="54">
        <f t="shared" si="70"/>
        <v>0</v>
      </c>
      <c r="AA336" s="49">
        <f t="shared" si="74"/>
        <v>0.2</v>
      </c>
      <c r="AB336" s="54">
        <f t="shared" si="71"/>
        <v>0.2</v>
      </c>
      <c r="AC336" s="54">
        <f t="shared" si="72"/>
        <v>0</v>
      </c>
    </row>
    <row r="337" spans="1:29" ht="30" customHeight="1">
      <c r="A337" s="59">
        <v>328</v>
      </c>
      <c r="B337" s="50" t="s">
        <v>1147</v>
      </c>
      <c r="C337" s="53" t="str">
        <f>'06 § 부평구'!C87</f>
        <v>부평구</v>
      </c>
      <c r="D337" s="50" t="str">
        <f>'06 § 부평구'!D87</f>
        <v>24-1</v>
      </c>
      <c r="E337" s="53" t="str">
        <f>'06 § 부평구'!E87</f>
        <v>부흥로L-1</v>
      </c>
      <c r="F337" s="53" t="str">
        <f>'06 § 부평구'!F87</f>
        <v>부평구보건소
별관</v>
      </c>
      <c r="G337" s="53" t="str">
        <f>'06 § 부평구'!G87</f>
        <v>주부토로교차점</v>
      </c>
      <c r="H337" s="50" t="str">
        <f>'06 § 부평구'!H87</f>
        <v>○</v>
      </c>
      <c r="I337" s="53" t="str">
        <f>'06 § 부평구'!I87</f>
        <v>겸용도로
(분리형)</v>
      </c>
      <c r="J337" s="54">
        <f>'06 § 부평구'!J87</f>
        <v>0.11</v>
      </c>
      <c r="K337" s="54">
        <f>'06 § 부평구'!K87</f>
        <v>0</v>
      </c>
      <c r="L337" s="54">
        <f>'06 § 부평구'!L87</f>
        <v>0</v>
      </c>
      <c r="M337" s="54">
        <f>'06 § 부평구'!M87</f>
        <v>0</v>
      </c>
      <c r="N337" s="54">
        <f>'06 § 부평구'!N87</f>
        <v>1.5</v>
      </c>
      <c r="O337" s="54">
        <f>'06 § 부평구'!O87</f>
        <v>3.6</v>
      </c>
      <c r="P337" s="54">
        <f>'06 § 부평구'!P87</f>
        <v>3.6</v>
      </c>
      <c r="Q337" s="54">
        <f>'06 § 부평구'!Q87</f>
        <v>0</v>
      </c>
      <c r="R337" s="54">
        <f>'06 § 부평구'!R87</f>
        <v>0</v>
      </c>
      <c r="S337" s="50">
        <f>'06 § 부평구'!S87</f>
        <v>3</v>
      </c>
      <c r="T337" s="50" t="str">
        <f>'06 § 부평구'!T87</f>
        <v>○</v>
      </c>
      <c r="U337" s="53" t="str">
        <f>'06 § 부평구'!U87</f>
        <v>내측</v>
      </c>
      <c r="V337" s="53"/>
      <c r="W337" s="48">
        <f t="shared" si="73"/>
        <v>0.11</v>
      </c>
      <c r="X337" s="54">
        <f t="shared" si="68"/>
        <v>0</v>
      </c>
      <c r="Y337" s="54">
        <f t="shared" si="69"/>
        <v>0</v>
      </c>
      <c r="Z337" s="54">
        <f t="shared" si="70"/>
        <v>0</v>
      </c>
      <c r="AA337" s="49">
        <f t="shared" si="74"/>
        <v>0.11</v>
      </c>
      <c r="AB337" s="54">
        <f t="shared" si="71"/>
        <v>0.11</v>
      </c>
      <c r="AC337" s="54">
        <f t="shared" si="72"/>
        <v>0</v>
      </c>
    </row>
    <row r="338" spans="1:29" ht="30" customHeight="1">
      <c r="A338" s="59">
        <v>329</v>
      </c>
      <c r="B338" s="50" t="s">
        <v>1147</v>
      </c>
      <c r="C338" s="53" t="str">
        <f>'06 § 부평구'!C88</f>
        <v>부평구</v>
      </c>
      <c r="D338" s="50" t="str">
        <f>'06 § 부평구'!D88</f>
        <v>24-2</v>
      </c>
      <c r="E338" s="53" t="str">
        <f>'06 § 부평구'!E88</f>
        <v>부흥로L-2</v>
      </c>
      <c r="F338" s="53" t="str">
        <f>'06 § 부평구'!F88</f>
        <v>부흥오거리주차장</v>
      </c>
      <c r="G338" s="53" t="str">
        <f>'06 § 부평구'!G88</f>
        <v>부흥오거리</v>
      </c>
      <c r="H338" s="50" t="str">
        <f>'06 § 부평구'!H88</f>
        <v>○</v>
      </c>
      <c r="I338" s="53" t="str">
        <f>'06 § 부평구'!I88</f>
        <v>겸용도로
(분리형)</v>
      </c>
      <c r="J338" s="54">
        <f>'06 § 부평구'!J88</f>
        <v>0.04</v>
      </c>
      <c r="K338" s="54">
        <f>'06 § 부평구'!K88</f>
        <v>0</v>
      </c>
      <c r="L338" s="54">
        <f>'06 § 부평구'!L88</f>
        <v>0</v>
      </c>
      <c r="M338" s="54">
        <f>'06 § 부평구'!M88</f>
        <v>0</v>
      </c>
      <c r="N338" s="54">
        <f>'06 § 부평구'!N88</f>
        <v>1</v>
      </c>
      <c r="O338" s="54">
        <f>'06 § 부평구'!O88</f>
        <v>2</v>
      </c>
      <c r="P338" s="54">
        <f>'06 § 부평구'!P88</f>
        <v>1.5</v>
      </c>
      <c r="Q338" s="54">
        <f>'06 § 부평구'!Q88</f>
        <v>0</v>
      </c>
      <c r="R338" s="54">
        <f>'06 § 부평구'!R88</f>
        <v>0</v>
      </c>
      <c r="S338" s="50">
        <f>'06 § 부평구'!S88</f>
        <v>3</v>
      </c>
      <c r="T338" s="50" t="str">
        <f>'06 § 부평구'!T88</f>
        <v>○</v>
      </c>
      <c r="U338" s="53" t="str">
        <f>'06 § 부평구'!U88</f>
        <v>내측</v>
      </c>
      <c r="V338" s="53"/>
      <c r="W338" s="48">
        <f t="shared" si="73"/>
        <v>0.04</v>
      </c>
      <c r="X338" s="54">
        <f t="shared" si="68"/>
        <v>0</v>
      </c>
      <c r="Y338" s="54">
        <f t="shared" si="69"/>
        <v>0</v>
      </c>
      <c r="Z338" s="54">
        <f t="shared" si="70"/>
        <v>0</v>
      </c>
      <c r="AA338" s="49">
        <f t="shared" si="74"/>
        <v>0.04</v>
      </c>
      <c r="AB338" s="54">
        <f t="shared" si="71"/>
        <v>0.04</v>
      </c>
      <c r="AC338" s="54">
        <f t="shared" si="72"/>
        <v>0</v>
      </c>
    </row>
    <row r="339" spans="1:29" ht="30" customHeight="1">
      <c r="A339" s="59">
        <v>330</v>
      </c>
      <c r="B339" s="50" t="s">
        <v>1147</v>
      </c>
      <c r="C339" s="53" t="str">
        <f>'06 § 부평구'!C89</f>
        <v>부평구</v>
      </c>
      <c r="D339" s="50">
        <f>'06 § 부평구'!D89</f>
        <v>25</v>
      </c>
      <c r="E339" s="53" t="str">
        <f>'06 § 부평구'!E89</f>
        <v>부흥로R</v>
      </c>
      <c r="F339" s="53" t="str">
        <f>'06 § 부평구'!F89</f>
        <v>시장역오거리</v>
      </c>
      <c r="G339" s="53" t="str">
        <f>'06 § 부평구'!G89</f>
        <v>우먼메디산부인과 출입구</v>
      </c>
      <c r="H339" s="50" t="str">
        <f>'06 § 부평구'!H89</f>
        <v>○</v>
      </c>
      <c r="I339" s="53" t="str">
        <f>'06 § 부평구'!I89</f>
        <v>겸용도로
(분리형)</v>
      </c>
      <c r="J339" s="54">
        <f>'06 § 부평구'!J89</f>
        <v>0.1</v>
      </c>
      <c r="K339" s="54">
        <f>'06 § 부평구'!K89</f>
        <v>0</v>
      </c>
      <c r="L339" s="54">
        <f>'06 § 부평구'!L89</f>
        <v>0</v>
      </c>
      <c r="M339" s="54">
        <f>'06 § 부평구'!M89</f>
        <v>0</v>
      </c>
      <c r="N339" s="54">
        <f>'06 § 부평구'!N89</f>
        <v>1.6</v>
      </c>
      <c r="O339" s="54">
        <f>'06 § 부평구'!O89</f>
        <v>2.9</v>
      </c>
      <c r="P339" s="54">
        <f>'06 § 부평구'!P89</f>
        <v>3</v>
      </c>
      <c r="Q339" s="54">
        <f>'06 § 부평구'!Q89</f>
        <v>0</v>
      </c>
      <c r="R339" s="54">
        <f>'06 § 부평구'!R89</f>
        <v>0</v>
      </c>
      <c r="S339" s="50">
        <f>'06 § 부평구'!S89</f>
        <v>3</v>
      </c>
      <c r="T339" s="50" t="str">
        <f>'06 § 부평구'!T89</f>
        <v>○</v>
      </c>
      <c r="U339" s="53" t="str">
        <f>'06 § 부평구'!U89</f>
        <v>중앙</v>
      </c>
      <c r="V339" s="53"/>
      <c r="W339" s="48">
        <f t="shared" si="73"/>
        <v>0.1</v>
      </c>
      <c r="X339" s="54">
        <f t="shared" si="68"/>
        <v>0</v>
      </c>
      <c r="Y339" s="54">
        <f t="shared" si="69"/>
        <v>0</v>
      </c>
      <c r="Z339" s="54">
        <f t="shared" si="70"/>
        <v>0</v>
      </c>
      <c r="AA339" s="49">
        <f t="shared" si="74"/>
        <v>0.1</v>
      </c>
      <c r="AB339" s="54">
        <f t="shared" si="71"/>
        <v>0.1</v>
      </c>
      <c r="AC339" s="54">
        <f t="shared" si="72"/>
        <v>0</v>
      </c>
    </row>
    <row r="340" spans="1:29" ht="30" customHeight="1">
      <c r="A340" s="59">
        <v>331</v>
      </c>
      <c r="B340" s="50" t="s">
        <v>1147</v>
      </c>
      <c r="C340" s="53" t="str">
        <f>'06 § 부평구'!C90</f>
        <v>부평구</v>
      </c>
      <c r="D340" s="50" t="str">
        <f>'06 § 부평구'!D90</f>
        <v>26-1</v>
      </c>
      <c r="E340" s="53" t="str">
        <f>'06 § 부평구'!E90</f>
        <v>장제로L-1</v>
      </c>
      <c r="F340" s="53" t="str">
        <f>'06 § 부평구'!F90</f>
        <v>부흥오거리</v>
      </c>
      <c r="G340" s="53" t="str">
        <f>'06 § 부평구'!G90</f>
        <v>신복사거리</v>
      </c>
      <c r="H340" s="50" t="str">
        <f>'06 § 부평구'!H90</f>
        <v>○</v>
      </c>
      <c r="I340" s="53" t="str">
        <f>'06 § 부평구'!I90</f>
        <v>겸용도로
(분리형)</v>
      </c>
      <c r="J340" s="54">
        <f>'06 § 부평구'!J90</f>
        <v>0.87</v>
      </c>
      <c r="K340" s="54">
        <f>'06 § 부평구'!K90</f>
        <v>0</v>
      </c>
      <c r="L340" s="54">
        <f>'06 § 부평구'!L90</f>
        <v>0</v>
      </c>
      <c r="M340" s="54">
        <f>'06 § 부평구'!M90</f>
        <v>0</v>
      </c>
      <c r="N340" s="54">
        <f>'06 § 부평구'!N90</f>
        <v>1.5</v>
      </c>
      <c r="O340" s="54">
        <f>'06 § 부평구'!O90</f>
        <v>4</v>
      </c>
      <c r="P340" s="54">
        <f>'06 § 부평구'!P90</f>
        <v>4</v>
      </c>
      <c r="Q340" s="54">
        <f>'06 § 부평구'!Q90</f>
        <v>0</v>
      </c>
      <c r="R340" s="54">
        <f>'06 § 부평구'!R90</f>
        <v>0</v>
      </c>
      <c r="S340" s="50">
        <f>'06 § 부평구'!S90</f>
        <v>5</v>
      </c>
      <c r="T340" s="50">
        <f>'06 § 부평구'!T90</f>
        <v>0</v>
      </c>
      <c r="U340" s="53" t="str">
        <f>'06 § 부평구'!U90</f>
        <v>도로측</v>
      </c>
      <c r="V340" s="53"/>
      <c r="W340" s="48">
        <f t="shared" si="73"/>
        <v>0.87</v>
      </c>
      <c r="X340" s="54">
        <f t="shared" si="68"/>
        <v>0</v>
      </c>
      <c r="Y340" s="54">
        <f t="shared" si="69"/>
        <v>0</v>
      </c>
      <c r="Z340" s="54">
        <f t="shared" si="70"/>
        <v>0</v>
      </c>
      <c r="AA340" s="49">
        <f t="shared" si="74"/>
        <v>0.87</v>
      </c>
      <c r="AB340" s="54">
        <f t="shared" si="71"/>
        <v>0.87</v>
      </c>
      <c r="AC340" s="54">
        <f t="shared" si="72"/>
        <v>0</v>
      </c>
    </row>
    <row r="341" spans="1:29" ht="30" customHeight="1">
      <c r="A341" s="59">
        <v>332</v>
      </c>
      <c r="B341" s="50" t="s">
        <v>1147</v>
      </c>
      <c r="C341" s="53" t="str">
        <f>'06 § 부평구'!C91</f>
        <v>부평구</v>
      </c>
      <c r="D341" s="50" t="str">
        <f>'06 § 부평구'!D91</f>
        <v>26-2</v>
      </c>
      <c r="E341" s="53" t="str">
        <f>'06 § 부평구'!E91</f>
        <v>장제로L-2</v>
      </c>
      <c r="F341" s="53" t="str">
        <f>'06 § 부평구'!F91</f>
        <v>신복사거리</v>
      </c>
      <c r="G341" s="53" t="str">
        <f>'06 § 부평구'!G91</f>
        <v>굴포4교</v>
      </c>
      <c r="H341" s="50" t="str">
        <f>'06 § 부평구'!H91</f>
        <v>○</v>
      </c>
      <c r="I341" s="53" t="str">
        <f>'06 § 부평구'!I91</f>
        <v>겸용도로
(분리형)</v>
      </c>
      <c r="J341" s="54">
        <f>'06 § 부평구'!J91</f>
        <v>0.3</v>
      </c>
      <c r="K341" s="54">
        <f>'06 § 부평구'!K91</f>
        <v>0</v>
      </c>
      <c r="L341" s="54">
        <f>'06 § 부평구'!L91</f>
        <v>0</v>
      </c>
      <c r="M341" s="54">
        <f>'06 § 부평구'!M91</f>
        <v>0</v>
      </c>
      <c r="N341" s="54">
        <f>'06 § 부평구'!N91</f>
        <v>1.5</v>
      </c>
      <c r="O341" s="54">
        <f>'06 § 부평구'!O91</f>
        <v>2.4</v>
      </c>
      <c r="P341" s="54">
        <f>'06 § 부평구'!P91</f>
        <v>2.4</v>
      </c>
      <c r="Q341" s="54">
        <f>'06 § 부평구'!Q91</f>
        <v>0</v>
      </c>
      <c r="R341" s="54">
        <f>'06 § 부평구'!R91</f>
        <v>0</v>
      </c>
      <c r="S341" s="50">
        <f>'06 § 부평구'!S91</f>
        <v>5</v>
      </c>
      <c r="T341" s="50">
        <f>'06 § 부평구'!T91</f>
        <v>0</v>
      </c>
      <c r="U341" s="53" t="str">
        <f>'06 § 부평구'!U91</f>
        <v>도로측</v>
      </c>
      <c r="V341" s="53"/>
      <c r="W341" s="48">
        <f t="shared" si="73"/>
        <v>0.3</v>
      </c>
      <c r="X341" s="54">
        <f t="shared" si="68"/>
        <v>0</v>
      </c>
      <c r="Y341" s="54">
        <f t="shared" si="69"/>
        <v>0</v>
      </c>
      <c r="Z341" s="54">
        <f t="shared" si="70"/>
        <v>0</v>
      </c>
      <c r="AA341" s="49">
        <f t="shared" si="74"/>
        <v>0.3</v>
      </c>
      <c r="AB341" s="54">
        <f t="shared" si="71"/>
        <v>0.3</v>
      </c>
      <c r="AC341" s="54">
        <f t="shared" si="72"/>
        <v>0</v>
      </c>
    </row>
    <row r="342" spans="1:29" ht="30" customHeight="1">
      <c r="A342" s="59">
        <v>333</v>
      </c>
      <c r="B342" s="50" t="s">
        <v>1147</v>
      </c>
      <c r="C342" s="53" t="str">
        <f>'06 § 부평구'!C92</f>
        <v>부평구</v>
      </c>
      <c r="D342" s="50" t="str">
        <f>'06 § 부평구'!D92</f>
        <v>26-3</v>
      </c>
      <c r="E342" s="53" t="str">
        <f>'06 § 부평구'!E92</f>
        <v>장제로L-3</v>
      </c>
      <c r="F342" s="53" t="str">
        <f>'06 § 부평구'!F92</f>
        <v>굴포4교</v>
      </c>
      <c r="G342" s="53" t="str">
        <f>'06 § 부평구'!G92</f>
        <v>갈삼사거리</v>
      </c>
      <c r="H342" s="50" t="str">
        <f>'06 § 부평구'!H92</f>
        <v>○</v>
      </c>
      <c r="I342" s="53" t="str">
        <f>'06 § 부평구'!I92</f>
        <v>겸용도로
(분리형)</v>
      </c>
      <c r="J342" s="54">
        <f>'06 § 부평구'!J92</f>
        <v>0.16</v>
      </c>
      <c r="K342" s="54">
        <f>'06 § 부평구'!K92</f>
        <v>0</v>
      </c>
      <c r="L342" s="54">
        <f>'06 § 부평구'!L92</f>
        <v>0</v>
      </c>
      <c r="M342" s="54">
        <f>'06 § 부평구'!M92</f>
        <v>0</v>
      </c>
      <c r="N342" s="54">
        <f>'06 § 부평구'!N92</f>
        <v>1.4</v>
      </c>
      <c r="O342" s="54">
        <f>'06 § 부평구'!O92</f>
        <v>3.6</v>
      </c>
      <c r="P342" s="54">
        <f>'06 § 부평구'!P92</f>
        <v>3.5</v>
      </c>
      <c r="Q342" s="54">
        <f>'06 § 부평구'!Q92</f>
        <v>0</v>
      </c>
      <c r="R342" s="54">
        <f>'06 § 부평구'!R92</f>
        <v>0</v>
      </c>
      <c r="S342" s="50">
        <f>'06 § 부평구'!S92</f>
        <v>5</v>
      </c>
      <c r="T342" s="50">
        <f>'06 § 부평구'!T92</f>
        <v>0</v>
      </c>
      <c r="U342" s="53" t="str">
        <f>'06 § 부평구'!U92</f>
        <v>도로측</v>
      </c>
      <c r="V342" s="53"/>
      <c r="W342" s="48">
        <f t="shared" si="73"/>
        <v>0.16</v>
      </c>
      <c r="X342" s="54">
        <f t="shared" si="68"/>
        <v>0</v>
      </c>
      <c r="Y342" s="54">
        <f t="shared" si="69"/>
        <v>0</v>
      </c>
      <c r="Z342" s="54">
        <f t="shared" si="70"/>
        <v>0</v>
      </c>
      <c r="AA342" s="49">
        <f t="shared" si="74"/>
        <v>0.16</v>
      </c>
      <c r="AB342" s="54">
        <f t="shared" si="71"/>
        <v>0.16</v>
      </c>
      <c r="AC342" s="54">
        <f t="shared" si="72"/>
        <v>0</v>
      </c>
    </row>
    <row r="343" spans="1:29" ht="30" customHeight="1">
      <c r="A343" s="59">
        <v>334</v>
      </c>
      <c r="B343" s="50" t="s">
        <v>1147</v>
      </c>
      <c r="C343" s="53" t="str">
        <f>'06 § 부평구'!C93</f>
        <v>부평구</v>
      </c>
      <c r="D343" s="50" t="str">
        <f>'06 § 부평구'!D93</f>
        <v>26-4</v>
      </c>
      <c r="E343" s="53" t="str">
        <f>'06 § 부평구'!E93</f>
        <v>장제로L-4</v>
      </c>
      <c r="F343" s="53" t="str">
        <f>'06 § 부평구'!F93</f>
        <v>갈삼사거리</v>
      </c>
      <c r="G343" s="53" t="str">
        <f>'06 § 부평구'!G93</f>
        <v>삼산사거리</v>
      </c>
      <c r="H343" s="50" t="str">
        <f>'06 § 부평구'!H93</f>
        <v>○</v>
      </c>
      <c r="I343" s="53" t="str">
        <f>'06 § 부평구'!I93</f>
        <v>겸용도로
(분리형)</v>
      </c>
      <c r="J343" s="54">
        <f>'06 § 부평구'!J93</f>
        <v>0.64</v>
      </c>
      <c r="K343" s="54">
        <f>'06 § 부평구'!K93</f>
        <v>0</v>
      </c>
      <c r="L343" s="54">
        <f>'06 § 부평구'!L93</f>
        <v>0</v>
      </c>
      <c r="M343" s="54">
        <f>'06 § 부평구'!M93</f>
        <v>0</v>
      </c>
      <c r="N343" s="54">
        <f>'06 § 부평구'!N93</f>
        <v>1.4</v>
      </c>
      <c r="O343" s="54">
        <f>'06 § 부평구'!O93</f>
        <v>2.8</v>
      </c>
      <c r="P343" s="54">
        <f>'06 § 부평구'!P93</f>
        <v>2.6999999999999997</v>
      </c>
      <c r="Q343" s="54">
        <f>'06 § 부평구'!Q93</f>
        <v>0</v>
      </c>
      <c r="R343" s="54">
        <f>'06 § 부평구'!R93</f>
        <v>0</v>
      </c>
      <c r="S343" s="50">
        <f>'06 § 부평구'!S93</f>
        <v>5</v>
      </c>
      <c r="T343" s="50">
        <f>'06 § 부평구'!T93</f>
        <v>0</v>
      </c>
      <c r="U343" s="53" t="str">
        <f>'06 § 부평구'!U93</f>
        <v>도로측</v>
      </c>
      <c r="V343" s="53"/>
      <c r="W343" s="48">
        <f t="shared" si="73"/>
        <v>0.64</v>
      </c>
      <c r="X343" s="54">
        <f t="shared" si="68"/>
        <v>0</v>
      </c>
      <c r="Y343" s="54">
        <f t="shared" si="69"/>
        <v>0</v>
      </c>
      <c r="Z343" s="54">
        <f t="shared" si="70"/>
        <v>0</v>
      </c>
      <c r="AA343" s="49">
        <f t="shared" si="74"/>
        <v>0.64</v>
      </c>
      <c r="AB343" s="54">
        <f t="shared" si="71"/>
        <v>0.64</v>
      </c>
      <c r="AC343" s="54">
        <f t="shared" si="72"/>
        <v>0</v>
      </c>
    </row>
    <row r="344" spans="1:29" ht="30" customHeight="1">
      <c r="A344" s="59">
        <v>335</v>
      </c>
      <c r="B344" s="50" t="s">
        <v>1147</v>
      </c>
      <c r="C344" s="53" t="str">
        <f>'06 § 부평구'!C94</f>
        <v>부평구</v>
      </c>
      <c r="D344" s="50" t="str">
        <f>'06 § 부평구'!D94</f>
        <v>27-1</v>
      </c>
      <c r="E344" s="53" t="str">
        <f>'06 § 부평구'!E94</f>
        <v>장제로R-1</v>
      </c>
      <c r="F344" s="53" t="str">
        <f>'06 § 부평구'!F94</f>
        <v>부흥오거리</v>
      </c>
      <c r="G344" s="53" t="str">
        <f>'06 § 부평구'!G94</f>
        <v>신복사거리</v>
      </c>
      <c r="H344" s="50" t="str">
        <f>'06 § 부평구'!H94</f>
        <v>○</v>
      </c>
      <c r="I344" s="53" t="str">
        <f>'06 § 부평구'!I94</f>
        <v>겸용도로
(분리형)</v>
      </c>
      <c r="J344" s="54">
        <f>'06 § 부평구'!J94</f>
        <v>0.82</v>
      </c>
      <c r="K344" s="54">
        <f>'06 § 부평구'!K94</f>
        <v>0</v>
      </c>
      <c r="L344" s="54">
        <f>'06 § 부평구'!L94</f>
        <v>0</v>
      </c>
      <c r="M344" s="54">
        <f>'06 § 부평구'!M94</f>
        <v>0</v>
      </c>
      <c r="N344" s="54">
        <f>'06 § 부평구'!N94</f>
        <v>1.5</v>
      </c>
      <c r="O344" s="54">
        <f>'06 § 부평구'!O94</f>
        <v>5</v>
      </c>
      <c r="P344" s="54">
        <f>'06 § 부평구'!P94</f>
        <v>5</v>
      </c>
      <c r="Q344" s="54">
        <f>'06 § 부평구'!Q94</f>
        <v>0</v>
      </c>
      <c r="R344" s="54">
        <f>'06 § 부평구'!R94</f>
        <v>0</v>
      </c>
      <c r="S344" s="50">
        <f>'06 § 부평구'!S94</f>
        <v>5</v>
      </c>
      <c r="T344" s="50">
        <f>'06 § 부평구'!T94</f>
        <v>0</v>
      </c>
      <c r="U344" s="53" t="str">
        <f>'06 § 부평구'!U94</f>
        <v>내측</v>
      </c>
      <c r="V344" s="53"/>
      <c r="W344" s="48">
        <f t="shared" si="73"/>
        <v>0.82</v>
      </c>
      <c r="X344" s="54">
        <f t="shared" si="68"/>
        <v>0</v>
      </c>
      <c r="Y344" s="54">
        <f t="shared" si="69"/>
        <v>0</v>
      </c>
      <c r="Z344" s="54">
        <f t="shared" si="70"/>
        <v>0</v>
      </c>
      <c r="AA344" s="49">
        <f t="shared" si="74"/>
        <v>0.82</v>
      </c>
      <c r="AB344" s="54">
        <f t="shared" si="71"/>
        <v>0.82</v>
      </c>
      <c r="AC344" s="54">
        <f t="shared" si="72"/>
        <v>0</v>
      </c>
    </row>
    <row r="345" spans="1:29" ht="30" customHeight="1">
      <c r="A345" s="59">
        <v>336</v>
      </c>
      <c r="B345" s="50" t="s">
        <v>1147</v>
      </c>
      <c r="C345" s="53" t="str">
        <f>'06 § 부평구'!C95</f>
        <v>부평구</v>
      </c>
      <c r="D345" s="50" t="str">
        <f>'06 § 부평구'!D95</f>
        <v>27-2</v>
      </c>
      <c r="E345" s="53" t="str">
        <f>'06 § 부평구'!E95</f>
        <v>장제로R-2</v>
      </c>
      <c r="F345" s="53" t="str">
        <f>'06 § 부평구'!F95</f>
        <v>신복사거리</v>
      </c>
      <c r="G345" s="53" t="str">
        <f>'06 § 부평구'!G95</f>
        <v>삼산사거리</v>
      </c>
      <c r="H345" s="50" t="str">
        <f>'06 § 부평구'!H95</f>
        <v>○</v>
      </c>
      <c r="I345" s="53" t="str">
        <f>'06 § 부평구'!I95</f>
        <v>겸용도로
(분리형)</v>
      </c>
      <c r="J345" s="54">
        <f>'06 § 부평구'!J95</f>
        <v>1.0900000000000001</v>
      </c>
      <c r="K345" s="54">
        <f>'06 § 부평구'!K95</f>
        <v>0</v>
      </c>
      <c r="L345" s="54">
        <f>'06 § 부평구'!L95</f>
        <v>0</v>
      </c>
      <c r="M345" s="54">
        <f>'06 § 부평구'!M95</f>
        <v>0</v>
      </c>
      <c r="N345" s="54">
        <f>'06 § 부평구'!N95</f>
        <v>1.8</v>
      </c>
      <c r="O345" s="54">
        <f>'06 § 부평구'!O95</f>
        <v>3.8</v>
      </c>
      <c r="P345" s="54">
        <f>'06 § 부평구'!P95</f>
        <v>4.0999999999999996</v>
      </c>
      <c r="Q345" s="54">
        <f>'06 § 부평구'!Q95</f>
        <v>0</v>
      </c>
      <c r="R345" s="54">
        <f>'06 § 부평구'!R95</f>
        <v>0</v>
      </c>
      <c r="S345" s="50">
        <f>'06 § 부평구'!S95</f>
        <v>5</v>
      </c>
      <c r="T345" s="50">
        <f>'06 § 부평구'!T95</f>
        <v>0</v>
      </c>
      <c r="U345" s="53" t="str">
        <f>'06 § 부평구'!U95</f>
        <v>내측</v>
      </c>
      <c r="V345" s="53"/>
      <c r="W345" s="48">
        <f t="shared" si="73"/>
        <v>1.0900000000000001</v>
      </c>
      <c r="X345" s="54">
        <f t="shared" si="68"/>
        <v>0</v>
      </c>
      <c r="Y345" s="54">
        <f t="shared" si="69"/>
        <v>0</v>
      </c>
      <c r="Z345" s="54">
        <f t="shared" si="70"/>
        <v>0</v>
      </c>
      <c r="AA345" s="49">
        <f t="shared" si="74"/>
        <v>1.0900000000000001</v>
      </c>
      <c r="AB345" s="54">
        <f t="shared" si="71"/>
        <v>1.0900000000000001</v>
      </c>
      <c r="AC345" s="54">
        <f t="shared" si="72"/>
        <v>0</v>
      </c>
    </row>
    <row r="346" spans="1:29" ht="30" customHeight="1">
      <c r="A346" s="59">
        <v>337</v>
      </c>
      <c r="B346" s="50" t="s">
        <v>1147</v>
      </c>
      <c r="C346" s="53" t="str">
        <f>'06 § 부평구'!C96</f>
        <v>부평구</v>
      </c>
      <c r="D346" s="50" t="str">
        <f>'06 § 부평구'!D96</f>
        <v>27-3</v>
      </c>
      <c r="E346" s="53" t="str">
        <f>'06 § 부평구'!E96</f>
        <v>장제로R-3</v>
      </c>
      <c r="F346" s="53" t="str">
        <f>'06 § 부평구'!F96</f>
        <v>후정로교차점</v>
      </c>
      <c r="G346" s="53" t="str">
        <f>'06 § 부평구'!G96</f>
        <v>부평북로교차점</v>
      </c>
      <c r="H346" s="50">
        <f>'06 § 부평구'!H96</f>
        <v>0</v>
      </c>
      <c r="I346" s="53" t="str">
        <f>'06 § 부평구'!I96</f>
        <v>겸용도로
(분리형)</v>
      </c>
      <c r="J346" s="54">
        <f>'06 § 부평구'!J96</f>
        <v>0.23</v>
      </c>
      <c r="K346" s="54">
        <f>'06 § 부평구'!K96</f>
        <v>0</v>
      </c>
      <c r="L346" s="54">
        <f>'06 § 부평구'!L96</f>
        <v>0</v>
      </c>
      <c r="M346" s="54">
        <f>'06 § 부평구'!M96</f>
        <v>0</v>
      </c>
      <c r="N346" s="54">
        <f>'06 § 부평구'!N96</f>
        <v>1.2</v>
      </c>
      <c r="O346" s="54">
        <f>'06 § 부평구'!O96</f>
        <v>1.5</v>
      </c>
      <c r="P346" s="54">
        <f>'06 § 부평구'!P96</f>
        <v>1.2</v>
      </c>
      <c r="Q346" s="54">
        <f>'06 § 부평구'!Q96</f>
        <v>0</v>
      </c>
      <c r="R346" s="54">
        <f>'06 § 부평구'!R96</f>
        <v>0</v>
      </c>
      <c r="S346" s="50">
        <f>'06 § 부평구'!S96</f>
        <v>5</v>
      </c>
      <c r="T346" s="50" t="str">
        <f>'06 § 부평구'!T96</f>
        <v>○</v>
      </c>
      <c r="U346" s="53" t="str">
        <f>'06 § 부평구'!U96</f>
        <v>내측</v>
      </c>
      <c r="V346" s="53"/>
      <c r="W346" s="48">
        <f t="shared" si="73"/>
        <v>0.23</v>
      </c>
      <c r="X346" s="54">
        <f t="shared" si="68"/>
        <v>0</v>
      </c>
      <c r="Y346" s="54">
        <f t="shared" si="69"/>
        <v>0</v>
      </c>
      <c r="Z346" s="54">
        <f t="shared" si="70"/>
        <v>0</v>
      </c>
      <c r="AA346" s="49">
        <f t="shared" si="74"/>
        <v>0.23</v>
      </c>
      <c r="AB346" s="54">
        <f t="shared" si="71"/>
        <v>0.23</v>
      </c>
      <c r="AC346" s="54">
        <f t="shared" si="72"/>
        <v>0</v>
      </c>
    </row>
    <row r="347" spans="1:29" ht="30" customHeight="1">
      <c r="A347" s="59">
        <v>338</v>
      </c>
      <c r="B347" s="50" t="s">
        <v>1147</v>
      </c>
      <c r="C347" s="53" t="str">
        <f>'06 § 부평구'!C97</f>
        <v>부평구</v>
      </c>
      <c r="D347" s="50" t="str">
        <f>'06 § 부평구'!D97</f>
        <v>28-1</v>
      </c>
      <c r="E347" s="53" t="str">
        <f>'06 § 부평구'!E97</f>
        <v>평천로R-1</v>
      </c>
      <c r="F347" s="53" t="str">
        <f>'06 § 부평구'!F97</f>
        <v>평천로42번
(창대산호빌라)</v>
      </c>
      <c r="G347" s="53" t="str">
        <f>'06 § 부평구'!G97</f>
        <v>평천로98</v>
      </c>
      <c r="H347" s="50" t="str">
        <f>'06 § 부평구'!H97</f>
        <v>○</v>
      </c>
      <c r="I347" s="53" t="str">
        <f>'06 § 부평구'!I97</f>
        <v>겸용도로
(분리형)</v>
      </c>
      <c r="J347" s="54">
        <f>'06 § 부평구'!J97</f>
        <v>0.56999999999999995</v>
      </c>
      <c r="K347" s="54">
        <f>'06 § 부평구'!K97</f>
        <v>0</v>
      </c>
      <c r="L347" s="54">
        <f>'06 § 부평구'!L97</f>
        <v>0</v>
      </c>
      <c r="M347" s="54">
        <f>'06 § 부평구'!M97</f>
        <v>0</v>
      </c>
      <c r="N347" s="54">
        <f>'06 § 부평구'!N97</f>
        <v>1.6</v>
      </c>
      <c r="O347" s="54">
        <f>'06 § 부평구'!O97</f>
        <v>3.5</v>
      </c>
      <c r="P347" s="54">
        <f>'06 § 부평구'!P97</f>
        <v>3.6</v>
      </c>
      <c r="Q347" s="54">
        <f>'06 § 부평구'!Q97</f>
        <v>0</v>
      </c>
      <c r="R347" s="54">
        <f>'06 § 부평구'!R97</f>
        <v>0</v>
      </c>
      <c r="S347" s="50">
        <f>'06 § 부평구'!S97</f>
        <v>4</v>
      </c>
      <c r="T347" s="50">
        <f>'06 § 부평구'!T97</f>
        <v>0</v>
      </c>
      <c r="U347" s="53" t="str">
        <f>'06 § 부평구'!U97</f>
        <v>도로측</v>
      </c>
      <c r="V347" s="53"/>
      <c r="W347" s="48">
        <f t="shared" si="73"/>
        <v>0.56999999999999995</v>
      </c>
      <c r="X347" s="54">
        <f t="shared" si="68"/>
        <v>0</v>
      </c>
      <c r="Y347" s="54">
        <f t="shared" si="69"/>
        <v>0</v>
      </c>
      <c r="Z347" s="54">
        <f t="shared" si="70"/>
        <v>0</v>
      </c>
      <c r="AA347" s="49">
        <f t="shared" si="74"/>
        <v>0.56999999999999995</v>
      </c>
      <c r="AB347" s="54">
        <f t="shared" si="71"/>
        <v>0.56999999999999995</v>
      </c>
      <c r="AC347" s="54">
        <f t="shared" si="72"/>
        <v>0</v>
      </c>
    </row>
    <row r="348" spans="1:29" ht="30" customHeight="1">
      <c r="A348" s="59">
        <v>339</v>
      </c>
      <c r="B348" s="50" t="s">
        <v>1147</v>
      </c>
      <c r="C348" s="53" t="str">
        <f>'06 § 부평구'!C98</f>
        <v>부평구</v>
      </c>
      <c r="D348" s="50" t="str">
        <f>'06 § 부평구'!D98</f>
        <v>28-2</v>
      </c>
      <c r="E348" s="53" t="str">
        <f>'06 § 부평구'!E98</f>
        <v>평천로R-2</v>
      </c>
      <c r="F348" s="53" t="str">
        <f>'06 § 부평구'!F98</f>
        <v>평천로142번길
교차로</v>
      </c>
      <c r="G348" s="53" t="str">
        <f>'06 § 부평구'!G98</f>
        <v>수출공단오거리</v>
      </c>
      <c r="H348" s="50" t="str">
        <f>'06 § 부평구'!H98</f>
        <v>○</v>
      </c>
      <c r="I348" s="53" t="str">
        <f>'06 § 부평구'!I98</f>
        <v>겸용도로
(분리형)</v>
      </c>
      <c r="J348" s="54">
        <f>'06 § 부평구'!J98</f>
        <v>0.3</v>
      </c>
      <c r="K348" s="54">
        <f>'06 § 부평구'!K98</f>
        <v>0</v>
      </c>
      <c r="L348" s="54">
        <f>'06 § 부평구'!L98</f>
        <v>0</v>
      </c>
      <c r="M348" s="54">
        <f>'06 § 부평구'!M98</f>
        <v>0</v>
      </c>
      <c r="N348" s="54">
        <f>'06 § 부평구'!N98</f>
        <v>1.5</v>
      </c>
      <c r="O348" s="54">
        <f>'06 § 부평구'!O98</f>
        <v>4.0999999999999996</v>
      </c>
      <c r="P348" s="54">
        <f>'06 § 부평구'!P98</f>
        <v>4.0999999999999996</v>
      </c>
      <c r="Q348" s="54">
        <f>'06 § 부평구'!Q98</f>
        <v>0</v>
      </c>
      <c r="R348" s="54">
        <f>'06 § 부평구'!R98</f>
        <v>0</v>
      </c>
      <c r="S348" s="50">
        <f>'06 § 부평구'!S98</f>
        <v>4</v>
      </c>
      <c r="T348" s="50" t="str">
        <f>'06 § 부평구'!T98</f>
        <v>○</v>
      </c>
      <c r="U348" s="53" t="str">
        <f>'06 § 부평구'!U98</f>
        <v>도로측</v>
      </c>
      <c r="V348" s="53"/>
      <c r="W348" s="48">
        <f t="shared" si="73"/>
        <v>0.3</v>
      </c>
      <c r="X348" s="54">
        <f t="shared" si="68"/>
        <v>0</v>
      </c>
      <c r="Y348" s="54">
        <f t="shared" si="69"/>
        <v>0</v>
      </c>
      <c r="Z348" s="54">
        <f t="shared" si="70"/>
        <v>0</v>
      </c>
      <c r="AA348" s="49">
        <f t="shared" si="74"/>
        <v>0.3</v>
      </c>
      <c r="AB348" s="54">
        <f t="shared" si="71"/>
        <v>0.3</v>
      </c>
      <c r="AC348" s="54">
        <f t="shared" si="72"/>
        <v>0</v>
      </c>
    </row>
    <row r="349" spans="1:29" ht="30" customHeight="1">
      <c r="A349" s="59">
        <v>340</v>
      </c>
      <c r="B349" s="50" t="s">
        <v>1147</v>
      </c>
      <c r="C349" s="53" t="str">
        <f>'06 § 부평구'!C99</f>
        <v>부평구</v>
      </c>
      <c r="D349" s="50" t="str">
        <f>'06 § 부평구'!D99</f>
        <v>28-3</v>
      </c>
      <c r="E349" s="53" t="str">
        <f>'06 § 부평구'!E99</f>
        <v>평천로R-3</v>
      </c>
      <c r="F349" s="53" t="str">
        <f>'06 § 부평구'!F99</f>
        <v>삼산사거리</v>
      </c>
      <c r="G349" s="53" t="str">
        <f>'06 § 부평구'!G99</f>
        <v>영성동로
교차점</v>
      </c>
      <c r="H349" s="50" t="str">
        <f>'06 § 부평구'!H99</f>
        <v>○</v>
      </c>
      <c r="I349" s="53" t="str">
        <f>'06 § 부평구'!I99</f>
        <v>겸용도로
(분리형)</v>
      </c>
      <c r="J349" s="54">
        <f>'06 § 부평구'!J99</f>
        <v>1.25</v>
      </c>
      <c r="K349" s="54">
        <f>'06 § 부평구'!K99</f>
        <v>0</v>
      </c>
      <c r="L349" s="54">
        <f>'06 § 부평구'!L99</f>
        <v>0</v>
      </c>
      <c r="M349" s="54">
        <f>'06 § 부평구'!M99</f>
        <v>0</v>
      </c>
      <c r="N349" s="54">
        <f>'06 § 부평구'!N99</f>
        <v>1.7</v>
      </c>
      <c r="O349" s="54">
        <f>'06 § 부평구'!O99</f>
        <v>3.5</v>
      </c>
      <c r="P349" s="54">
        <f>'06 § 부평구'!P99</f>
        <v>3.7</v>
      </c>
      <c r="Q349" s="54">
        <f>'06 § 부평구'!Q99</f>
        <v>0</v>
      </c>
      <c r="R349" s="54">
        <f>'06 § 부평구'!R99</f>
        <v>0</v>
      </c>
      <c r="S349" s="50">
        <f>'06 § 부평구'!S99</f>
        <v>4</v>
      </c>
      <c r="T349" s="50">
        <f>'06 § 부평구'!T99</f>
        <v>0</v>
      </c>
      <c r="U349" s="53" t="str">
        <f>'06 § 부평구'!U99</f>
        <v>도로측</v>
      </c>
      <c r="V349" s="53"/>
      <c r="W349" s="48">
        <f t="shared" si="73"/>
        <v>1.25</v>
      </c>
      <c r="X349" s="54">
        <f t="shared" si="68"/>
        <v>0</v>
      </c>
      <c r="Y349" s="54">
        <f t="shared" si="69"/>
        <v>0</v>
      </c>
      <c r="Z349" s="54">
        <f t="shared" si="70"/>
        <v>0</v>
      </c>
      <c r="AA349" s="49">
        <f t="shared" si="74"/>
        <v>1.25</v>
      </c>
      <c r="AB349" s="54">
        <f t="shared" si="71"/>
        <v>1.25</v>
      </c>
      <c r="AC349" s="54">
        <f t="shared" si="72"/>
        <v>0</v>
      </c>
    </row>
    <row r="350" spans="1:29" ht="30" customHeight="1">
      <c r="A350" s="59">
        <v>341</v>
      </c>
      <c r="B350" s="50" t="s">
        <v>1147</v>
      </c>
      <c r="C350" s="53" t="str">
        <f>'06 § 부평구'!C100</f>
        <v>부평구</v>
      </c>
      <c r="D350" s="50" t="str">
        <f>'06 § 부평구'!D100</f>
        <v>28-4</v>
      </c>
      <c r="E350" s="53" t="str">
        <f>'06 § 부평구'!E100</f>
        <v>평천로R-4</v>
      </c>
      <c r="F350" s="53" t="str">
        <f>'06 § 부평구'!F100</f>
        <v>영성동로교차점</v>
      </c>
      <c r="G350" s="53" t="str">
        <f>'06 § 부평구'!G100</f>
        <v>두레로
교차점</v>
      </c>
      <c r="H350" s="50" t="str">
        <f>'06 § 부평구'!H100</f>
        <v>○</v>
      </c>
      <c r="I350" s="53" t="str">
        <f>'06 § 부평구'!I100</f>
        <v>전용도로</v>
      </c>
      <c r="J350" s="54">
        <f>'06 § 부평구'!J100</f>
        <v>0.25</v>
      </c>
      <c r="K350" s="54">
        <f>'06 § 부평구'!K100</f>
        <v>1.2</v>
      </c>
      <c r="L350" s="54">
        <f>'06 § 부평구'!L100</f>
        <v>0</v>
      </c>
      <c r="M350" s="54">
        <f>'06 § 부평구'!M100</f>
        <v>0</v>
      </c>
      <c r="N350" s="54">
        <f>'06 § 부평구'!N100</f>
        <v>0</v>
      </c>
      <c r="O350" s="54">
        <f>'06 § 부평구'!O100</f>
        <v>0</v>
      </c>
      <c r="P350" s="54">
        <f>'06 § 부평구'!P100</f>
        <v>0</v>
      </c>
      <c r="Q350" s="54">
        <f>'06 § 부평구'!Q100</f>
        <v>0</v>
      </c>
      <c r="R350" s="54">
        <f>'06 § 부평구'!R100</f>
        <v>0</v>
      </c>
      <c r="S350" s="50">
        <f>'06 § 부평구'!S100</f>
        <v>4</v>
      </c>
      <c r="T350" s="50">
        <f>'06 § 부평구'!T100</f>
        <v>0</v>
      </c>
      <c r="U350" s="53">
        <f>'06 § 부평구'!U100</f>
        <v>0</v>
      </c>
      <c r="V350" s="53"/>
      <c r="W350" s="48">
        <f t="shared" si="73"/>
        <v>0.25</v>
      </c>
      <c r="X350" s="54">
        <f t="shared" si="68"/>
        <v>0.25</v>
      </c>
      <c r="Y350" s="54">
        <f t="shared" si="69"/>
        <v>0</v>
      </c>
      <c r="Z350" s="54">
        <f t="shared" si="70"/>
        <v>0</v>
      </c>
      <c r="AA350" s="49">
        <f t="shared" si="74"/>
        <v>0</v>
      </c>
      <c r="AB350" s="54">
        <f t="shared" si="71"/>
        <v>0</v>
      </c>
      <c r="AC350" s="54">
        <f t="shared" si="72"/>
        <v>0</v>
      </c>
    </row>
    <row r="351" spans="1:29" ht="30" customHeight="1">
      <c r="A351" s="59">
        <v>342</v>
      </c>
      <c r="B351" s="50" t="s">
        <v>1147</v>
      </c>
      <c r="C351" s="53" t="str">
        <f>'06 § 부평구'!C101</f>
        <v>부평구</v>
      </c>
      <c r="D351" s="50" t="str">
        <f>'06 § 부평구'!D101</f>
        <v>28-5</v>
      </c>
      <c r="E351" s="53" t="str">
        <f>'06 § 부평구'!E101</f>
        <v>평천로R-5</v>
      </c>
      <c r="F351" s="53" t="str">
        <f>'06 § 부평구'!F101</f>
        <v>두레로교차점</v>
      </c>
      <c r="G351" s="53" t="str">
        <f>'06 § 부평구'!G101</f>
        <v>신상교</v>
      </c>
      <c r="H351" s="50" t="str">
        <f>'06 § 부평구'!H101</f>
        <v>○</v>
      </c>
      <c r="I351" s="53" t="str">
        <f>'06 § 부평구'!I101</f>
        <v>겸용도로
(분리형)</v>
      </c>
      <c r="J351" s="54">
        <f>'06 § 부평구'!J101</f>
        <v>0.42</v>
      </c>
      <c r="K351" s="54">
        <f>'06 § 부평구'!K101</f>
        <v>0</v>
      </c>
      <c r="L351" s="54">
        <f>'06 § 부평구'!L101</f>
        <v>0</v>
      </c>
      <c r="M351" s="54">
        <f>'06 § 부평구'!M101</f>
        <v>0</v>
      </c>
      <c r="N351" s="54">
        <f>'06 § 부평구'!N101</f>
        <v>1.5</v>
      </c>
      <c r="O351" s="54">
        <f>'06 § 부평구'!O101</f>
        <v>2.8</v>
      </c>
      <c r="P351" s="54">
        <f>'06 § 부평구'!P101</f>
        <v>2.8</v>
      </c>
      <c r="Q351" s="54">
        <f>'06 § 부평구'!Q101</f>
        <v>0</v>
      </c>
      <c r="R351" s="54">
        <f>'06 § 부평구'!R101</f>
        <v>0</v>
      </c>
      <c r="S351" s="50">
        <f>'06 § 부평구'!S101</f>
        <v>4</v>
      </c>
      <c r="T351" s="50" t="str">
        <f>'06 § 부평구'!T101</f>
        <v>○</v>
      </c>
      <c r="U351" s="53" t="str">
        <f>'06 § 부평구'!U101</f>
        <v>도로측</v>
      </c>
      <c r="V351" s="53"/>
      <c r="W351" s="48">
        <f t="shared" si="73"/>
        <v>0.42</v>
      </c>
      <c r="X351" s="54">
        <f t="shared" si="68"/>
        <v>0</v>
      </c>
      <c r="Y351" s="54">
        <f t="shared" si="69"/>
        <v>0</v>
      </c>
      <c r="Z351" s="54">
        <f t="shared" si="70"/>
        <v>0</v>
      </c>
      <c r="AA351" s="49">
        <f t="shared" si="74"/>
        <v>0.42</v>
      </c>
      <c r="AB351" s="54">
        <f t="shared" si="71"/>
        <v>0.42</v>
      </c>
      <c r="AC351" s="54">
        <f t="shared" si="72"/>
        <v>0</v>
      </c>
    </row>
    <row r="352" spans="1:29" ht="30" customHeight="1">
      <c r="A352" s="59">
        <v>343</v>
      </c>
      <c r="B352" s="50" t="s">
        <v>1147</v>
      </c>
      <c r="C352" s="53" t="str">
        <f>'06 § 부평구'!C102</f>
        <v>부평구</v>
      </c>
      <c r="D352" s="50" t="str">
        <f>'06 § 부평구'!D102</f>
        <v>29-1</v>
      </c>
      <c r="E352" s="53" t="str">
        <f>'06 § 부평구'!E102</f>
        <v>평천로L-1</v>
      </c>
      <c r="F352" s="53" t="str">
        <f>'06 § 부평구'!F102</f>
        <v>인향아파트</v>
      </c>
      <c r="G352" s="53" t="str">
        <f>'06 § 부평구'!G102</f>
        <v>평천로91</v>
      </c>
      <c r="H352" s="50" t="str">
        <f>'06 § 부평구'!H102</f>
        <v>○</v>
      </c>
      <c r="I352" s="53" t="str">
        <f>'06 § 부평구'!I102</f>
        <v>겸용도로
(분리형)</v>
      </c>
      <c r="J352" s="54">
        <f>'06 § 부평구'!J102</f>
        <v>0.63</v>
      </c>
      <c r="K352" s="54">
        <f>'06 § 부평구'!K102</f>
        <v>0</v>
      </c>
      <c r="L352" s="54">
        <f>'06 § 부평구'!L102</f>
        <v>0</v>
      </c>
      <c r="M352" s="54">
        <f>'06 § 부평구'!M102</f>
        <v>0</v>
      </c>
      <c r="N352" s="54">
        <f>'06 § 부평구'!N102</f>
        <v>1.5</v>
      </c>
      <c r="O352" s="54">
        <f>'06 § 부평구'!O102</f>
        <v>3.1</v>
      </c>
      <c r="P352" s="54">
        <f>'06 § 부평구'!P102</f>
        <v>3.1</v>
      </c>
      <c r="Q352" s="54">
        <f>'06 § 부평구'!Q102</f>
        <v>0</v>
      </c>
      <c r="R352" s="54">
        <f>'06 § 부평구'!R102</f>
        <v>0</v>
      </c>
      <c r="S352" s="50">
        <f>'06 § 부평구'!S102</f>
        <v>4</v>
      </c>
      <c r="T352" s="50" t="str">
        <f>'06 § 부평구'!T102</f>
        <v>○</v>
      </c>
      <c r="U352" s="53" t="str">
        <f>'06 § 부평구'!U102</f>
        <v>도로측</v>
      </c>
      <c r="V352" s="53"/>
      <c r="W352" s="48">
        <f t="shared" si="73"/>
        <v>0.63</v>
      </c>
      <c r="X352" s="54">
        <f t="shared" si="68"/>
        <v>0</v>
      </c>
      <c r="Y352" s="54">
        <f t="shared" si="69"/>
        <v>0</v>
      </c>
      <c r="Z352" s="54">
        <f t="shared" si="70"/>
        <v>0</v>
      </c>
      <c r="AA352" s="49">
        <f t="shared" si="74"/>
        <v>0.63</v>
      </c>
      <c r="AB352" s="54">
        <f t="shared" si="71"/>
        <v>0.63</v>
      </c>
      <c r="AC352" s="54">
        <f t="shared" si="72"/>
        <v>0</v>
      </c>
    </row>
    <row r="353" spans="1:29" ht="30" customHeight="1">
      <c r="A353" s="59">
        <v>344</v>
      </c>
      <c r="B353" s="50" t="s">
        <v>1147</v>
      </c>
      <c r="C353" s="53" t="str">
        <f>'06 § 부평구'!C103</f>
        <v>부평구</v>
      </c>
      <c r="D353" s="50" t="str">
        <f>'06 § 부평구'!D103</f>
        <v>29-2</v>
      </c>
      <c r="E353" s="53" t="str">
        <f>'06 § 부평구'!E103</f>
        <v>평천로L-2</v>
      </c>
      <c r="F353" s="53" t="str">
        <f>'06 § 부평구'!F103</f>
        <v>청수사거리</v>
      </c>
      <c r="G353" s="53" t="str">
        <f>'06 § 부평구'!G103</f>
        <v>수출공단오거리</v>
      </c>
      <c r="H353" s="50" t="str">
        <f>'06 § 부평구'!H103</f>
        <v>○</v>
      </c>
      <c r="I353" s="53" t="str">
        <f>'06 § 부평구'!I103</f>
        <v>겸용도로
(분리형)</v>
      </c>
      <c r="J353" s="54">
        <f>'06 § 부평구'!J103</f>
        <v>0.55000000000000004</v>
      </c>
      <c r="K353" s="54">
        <f>'06 § 부평구'!K103</f>
        <v>0</v>
      </c>
      <c r="L353" s="54">
        <f>'06 § 부평구'!L103</f>
        <v>0</v>
      </c>
      <c r="M353" s="54">
        <f>'06 § 부평구'!M103</f>
        <v>0</v>
      </c>
      <c r="N353" s="54">
        <f>'06 § 부평구'!N103</f>
        <v>1.4</v>
      </c>
      <c r="O353" s="54">
        <f>'06 § 부평구'!O103</f>
        <v>1.7</v>
      </c>
      <c r="P353" s="54">
        <f>'06 § 부평구'!P103</f>
        <v>1.5999999999999999</v>
      </c>
      <c r="Q353" s="54">
        <f>'06 § 부평구'!Q103</f>
        <v>0</v>
      </c>
      <c r="R353" s="54">
        <f>'06 § 부평구'!R103</f>
        <v>0</v>
      </c>
      <c r="S353" s="50">
        <f>'06 § 부평구'!S103</f>
        <v>4</v>
      </c>
      <c r="T353" s="50" t="str">
        <f>'06 § 부평구'!T103</f>
        <v>○</v>
      </c>
      <c r="U353" s="53" t="str">
        <f>'06 § 부평구'!U103</f>
        <v>도로측</v>
      </c>
      <c r="V353" s="53"/>
      <c r="W353" s="48">
        <f t="shared" si="73"/>
        <v>0.55000000000000004</v>
      </c>
      <c r="X353" s="54">
        <f t="shared" si="68"/>
        <v>0</v>
      </c>
      <c r="Y353" s="54">
        <f t="shared" si="69"/>
        <v>0</v>
      </c>
      <c r="Z353" s="54">
        <f t="shared" si="70"/>
        <v>0</v>
      </c>
      <c r="AA353" s="49">
        <f t="shared" si="74"/>
        <v>0.55000000000000004</v>
      </c>
      <c r="AB353" s="54">
        <f t="shared" si="71"/>
        <v>0.55000000000000004</v>
      </c>
      <c r="AC353" s="54">
        <f t="shared" si="72"/>
        <v>0</v>
      </c>
    </row>
    <row r="354" spans="1:29" ht="30" customHeight="1">
      <c r="A354" s="59">
        <v>345</v>
      </c>
      <c r="B354" s="50" t="s">
        <v>1147</v>
      </c>
      <c r="C354" s="53" t="str">
        <f>'06 § 부평구'!C104</f>
        <v>부평구</v>
      </c>
      <c r="D354" s="50" t="str">
        <f>'06 § 부평구'!D104</f>
        <v>29-3</v>
      </c>
      <c r="E354" s="53" t="str">
        <f>'06 § 부평구'!E104</f>
        <v>평천로L-3</v>
      </c>
      <c r="F354" s="53" t="str">
        <f>'06 § 부평구'!F104</f>
        <v>평천로255번길
교차점</v>
      </c>
      <c r="G354" s="53" t="str">
        <f>'06 § 부평구'!G104</f>
        <v>갈산역</v>
      </c>
      <c r="H354" s="50" t="str">
        <f>'06 § 부평구'!H104</f>
        <v>○</v>
      </c>
      <c r="I354" s="53" t="str">
        <f>'06 § 부평구'!I104</f>
        <v>겸용도로
(분리형)</v>
      </c>
      <c r="J354" s="54">
        <f>'06 § 부평구'!J104</f>
        <v>0.19</v>
      </c>
      <c r="K354" s="54">
        <f>'06 § 부평구'!K104</f>
        <v>0</v>
      </c>
      <c r="L354" s="54">
        <f>'06 § 부평구'!L104</f>
        <v>0</v>
      </c>
      <c r="M354" s="54">
        <f>'06 § 부평구'!M104</f>
        <v>0</v>
      </c>
      <c r="N354" s="54">
        <f>'06 § 부평구'!N104</f>
        <v>1.8</v>
      </c>
      <c r="O354" s="54">
        <f>'06 § 부평구'!O104</f>
        <v>4</v>
      </c>
      <c r="P354" s="54">
        <f>'06 § 부평구'!P104</f>
        <v>4.3</v>
      </c>
      <c r="Q354" s="54">
        <f>'06 § 부평구'!Q104</f>
        <v>0</v>
      </c>
      <c r="R354" s="54">
        <f>'06 § 부평구'!R104</f>
        <v>0</v>
      </c>
      <c r="S354" s="50">
        <f>'06 § 부평구'!S104</f>
        <v>4</v>
      </c>
      <c r="T354" s="50">
        <f>'06 § 부평구'!T104</f>
        <v>0</v>
      </c>
      <c r="U354" s="53" t="str">
        <f>'06 § 부평구'!U104</f>
        <v>도로측</v>
      </c>
      <c r="V354" s="53"/>
      <c r="W354" s="48">
        <f t="shared" si="73"/>
        <v>0.19</v>
      </c>
      <c r="X354" s="54">
        <f t="shared" si="68"/>
        <v>0</v>
      </c>
      <c r="Y354" s="54">
        <f t="shared" si="69"/>
        <v>0</v>
      </c>
      <c r="Z354" s="54">
        <f t="shared" si="70"/>
        <v>0</v>
      </c>
      <c r="AA354" s="49">
        <f t="shared" si="74"/>
        <v>0.19</v>
      </c>
      <c r="AB354" s="54">
        <f t="shared" si="71"/>
        <v>0.19</v>
      </c>
      <c r="AC354" s="54">
        <f t="shared" si="72"/>
        <v>0</v>
      </c>
    </row>
    <row r="355" spans="1:29" ht="30" customHeight="1">
      <c r="A355" s="59">
        <v>346</v>
      </c>
      <c r="B355" s="50" t="s">
        <v>1147</v>
      </c>
      <c r="C355" s="53" t="str">
        <f>'06 § 부평구'!C105</f>
        <v>부평구</v>
      </c>
      <c r="D355" s="50" t="str">
        <f>'06 § 부평구'!D105</f>
        <v>29-4</v>
      </c>
      <c r="E355" s="53" t="str">
        <f>'06 § 부평구'!E105</f>
        <v>평천로L-4</v>
      </c>
      <c r="F355" s="53" t="str">
        <f>'06 § 부평구'!F105</f>
        <v>삼산사거리</v>
      </c>
      <c r="G355" s="53" t="str">
        <f>'06 § 부평구'!G105</f>
        <v>후정동로
교차점</v>
      </c>
      <c r="H355" s="50" t="str">
        <f>'06 § 부평구'!H105</f>
        <v>○</v>
      </c>
      <c r="I355" s="53" t="str">
        <f>'06 § 부평구'!I105</f>
        <v>겸용도로
(분리형)</v>
      </c>
      <c r="J355" s="54">
        <f>'06 § 부평구'!J105</f>
        <v>0.45</v>
      </c>
      <c r="K355" s="54">
        <f>'06 § 부평구'!K105</f>
        <v>0</v>
      </c>
      <c r="L355" s="54">
        <f>'06 § 부평구'!L105</f>
        <v>0</v>
      </c>
      <c r="M355" s="54">
        <f>'06 § 부평구'!M105</f>
        <v>0</v>
      </c>
      <c r="N355" s="54">
        <f>'06 § 부평구'!N105</f>
        <v>1.9</v>
      </c>
      <c r="O355" s="54">
        <f>'06 § 부평구'!O105</f>
        <v>1.6</v>
      </c>
      <c r="P355" s="54">
        <f>'06 § 부평구'!P105</f>
        <v>2</v>
      </c>
      <c r="Q355" s="54">
        <f>'06 § 부평구'!Q105</f>
        <v>0</v>
      </c>
      <c r="R355" s="54">
        <f>'06 § 부평구'!R105</f>
        <v>0</v>
      </c>
      <c r="S355" s="50">
        <f>'06 § 부평구'!S105</f>
        <v>4</v>
      </c>
      <c r="T355" s="50">
        <f>'06 § 부평구'!T105</f>
        <v>0</v>
      </c>
      <c r="U355" s="53" t="str">
        <f>'06 § 부평구'!U105</f>
        <v>내측</v>
      </c>
      <c r="V355" s="53"/>
      <c r="W355" s="48">
        <f t="shared" si="73"/>
        <v>0.45</v>
      </c>
      <c r="X355" s="54">
        <f t="shared" si="68"/>
        <v>0</v>
      </c>
      <c r="Y355" s="54">
        <f t="shared" si="69"/>
        <v>0</v>
      </c>
      <c r="Z355" s="54">
        <f t="shared" si="70"/>
        <v>0</v>
      </c>
      <c r="AA355" s="49">
        <f t="shared" si="74"/>
        <v>0.45</v>
      </c>
      <c r="AB355" s="54">
        <f t="shared" si="71"/>
        <v>0.45</v>
      </c>
      <c r="AC355" s="54">
        <f t="shared" si="72"/>
        <v>0</v>
      </c>
    </row>
    <row r="356" spans="1:29" ht="30" customHeight="1">
      <c r="A356" s="59">
        <v>347</v>
      </c>
      <c r="B356" s="50" t="s">
        <v>1147</v>
      </c>
      <c r="C356" s="53" t="str">
        <f>'06 § 부평구'!C106</f>
        <v>부평구</v>
      </c>
      <c r="D356" s="50" t="str">
        <f>'06 § 부평구'!D106</f>
        <v>29-5</v>
      </c>
      <c r="E356" s="53" t="str">
        <f>'06 § 부평구'!E106</f>
        <v>평천로L-5</v>
      </c>
      <c r="F356" s="53" t="str">
        <f>'06 § 부평구'!F106</f>
        <v>삼산1단지
주공아파트 입구</v>
      </c>
      <c r="G356" s="53" t="str">
        <f>'06 § 부평구'!G106</f>
        <v>영성동로교차점</v>
      </c>
      <c r="H356" s="50" t="str">
        <f>'06 § 부평구'!H106</f>
        <v>○</v>
      </c>
      <c r="I356" s="53" t="str">
        <f>'06 § 부평구'!I106</f>
        <v>겸용도로
(분리형)</v>
      </c>
      <c r="J356" s="54">
        <f>'06 § 부평구'!J106</f>
        <v>0.53</v>
      </c>
      <c r="K356" s="54">
        <f>'06 § 부평구'!K106</f>
        <v>0</v>
      </c>
      <c r="L356" s="54">
        <f>'06 § 부평구'!L106</f>
        <v>0</v>
      </c>
      <c r="M356" s="54">
        <f>'06 § 부평구'!M106</f>
        <v>0</v>
      </c>
      <c r="N356" s="54">
        <f>'06 § 부평구'!N106</f>
        <v>1.5</v>
      </c>
      <c r="O356" s="54">
        <f>'06 § 부평구'!O106</f>
        <v>3.4</v>
      </c>
      <c r="P356" s="54">
        <f>'06 § 부평구'!P106</f>
        <v>3.4</v>
      </c>
      <c r="Q356" s="54">
        <f>'06 § 부평구'!Q106</f>
        <v>0</v>
      </c>
      <c r="R356" s="54">
        <f>'06 § 부평구'!R106</f>
        <v>0</v>
      </c>
      <c r="S356" s="50">
        <f>'06 § 부평구'!S106</f>
        <v>4</v>
      </c>
      <c r="T356" s="50">
        <f>'06 § 부평구'!T106</f>
        <v>0</v>
      </c>
      <c r="U356" s="53" t="str">
        <f>'06 § 부평구'!U106</f>
        <v>내측</v>
      </c>
      <c r="V356" s="53"/>
      <c r="W356" s="48">
        <f t="shared" si="73"/>
        <v>0.53</v>
      </c>
      <c r="X356" s="54">
        <f t="shared" ref="X356:X380" si="75">SUMIF(I356,$X$6,J356)</f>
        <v>0</v>
      </c>
      <c r="Y356" s="54">
        <f t="shared" ref="Y356:Y380" si="76">SUMIF(I356,$Y$6,J356)</f>
        <v>0</v>
      </c>
      <c r="Z356" s="54">
        <f t="shared" ref="Z356:Z380" si="77">SUMIF(I356,$Z$6,J356)</f>
        <v>0</v>
      </c>
      <c r="AA356" s="49">
        <f t="shared" si="74"/>
        <v>0.53</v>
      </c>
      <c r="AB356" s="54">
        <f t="shared" ref="AB356:AB380" si="78">SUMIF(I356,$AB$7,J356)</f>
        <v>0.53</v>
      </c>
      <c r="AC356" s="54">
        <f t="shared" ref="AC356:AC380" si="79">SUMIF(I356,$AC$7,J356)</f>
        <v>0</v>
      </c>
    </row>
    <row r="357" spans="1:29" ht="30" customHeight="1">
      <c r="A357" s="59">
        <v>348</v>
      </c>
      <c r="B357" s="50" t="s">
        <v>1147</v>
      </c>
      <c r="C357" s="53" t="str">
        <f>'06 § 부평구'!C107</f>
        <v>부평구</v>
      </c>
      <c r="D357" s="50" t="str">
        <f>'06 § 부평구'!D107</f>
        <v>29-6</v>
      </c>
      <c r="E357" s="53" t="str">
        <f>'06 § 부평구'!E107</f>
        <v>평천로L-6</v>
      </c>
      <c r="F357" s="53" t="str">
        <f>'06 § 부평구'!F107</f>
        <v>영성동로
교차점</v>
      </c>
      <c r="G357" s="53" t="str">
        <f>'06 § 부평구'!G107</f>
        <v>두레로
교차점</v>
      </c>
      <c r="H357" s="50" t="str">
        <f>'06 § 부평구'!H107</f>
        <v>○</v>
      </c>
      <c r="I357" s="53" t="str">
        <f>'06 § 부평구'!I107</f>
        <v>전용도로</v>
      </c>
      <c r="J357" s="54">
        <f>'06 § 부평구'!J107</f>
        <v>0.25</v>
      </c>
      <c r="K357" s="54">
        <f>'06 § 부평구'!K107</f>
        <v>1.2</v>
      </c>
      <c r="L357" s="54">
        <f>'06 § 부평구'!L107</f>
        <v>0</v>
      </c>
      <c r="M357" s="54">
        <f>'06 § 부평구'!M107</f>
        <v>0</v>
      </c>
      <c r="N357" s="54">
        <f>'06 § 부평구'!N107</f>
        <v>0</v>
      </c>
      <c r="O357" s="54">
        <f>'06 § 부평구'!O107</f>
        <v>0</v>
      </c>
      <c r="P357" s="54">
        <f>'06 § 부평구'!P107</f>
        <v>0</v>
      </c>
      <c r="Q357" s="54">
        <f>'06 § 부평구'!Q107</f>
        <v>0</v>
      </c>
      <c r="R357" s="54">
        <f>'06 § 부평구'!R107</f>
        <v>0</v>
      </c>
      <c r="S357" s="50">
        <f>'06 § 부평구'!S107</f>
        <v>4</v>
      </c>
      <c r="T357" s="50">
        <f>'06 § 부평구'!T107</f>
        <v>0</v>
      </c>
      <c r="U357" s="53" t="str">
        <f>'06 § 부평구'!U107</f>
        <v>내측</v>
      </c>
      <c r="V357" s="53"/>
      <c r="W357" s="48">
        <f t="shared" si="73"/>
        <v>0.25</v>
      </c>
      <c r="X357" s="54">
        <f t="shared" si="75"/>
        <v>0.25</v>
      </c>
      <c r="Y357" s="54">
        <f t="shared" si="76"/>
        <v>0</v>
      </c>
      <c r="Z357" s="54">
        <f t="shared" si="77"/>
        <v>0</v>
      </c>
      <c r="AA357" s="49">
        <f t="shared" si="74"/>
        <v>0</v>
      </c>
      <c r="AB357" s="54">
        <f t="shared" si="78"/>
        <v>0</v>
      </c>
      <c r="AC357" s="54">
        <f t="shared" si="79"/>
        <v>0</v>
      </c>
    </row>
    <row r="358" spans="1:29" ht="30" customHeight="1">
      <c r="A358" s="59">
        <v>349</v>
      </c>
      <c r="B358" s="50" t="s">
        <v>1147</v>
      </c>
      <c r="C358" s="53" t="str">
        <f>'06 § 부평구'!C108</f>
        <v>부평구</v>
      </c>
      <c r="D358" s="50" t="str">
        <f>'06 § 부평구'!D108</f>
        <v>29-7</v>
      </c>
      <c r="E358" s="53" t="str">
        <f>'06 § 부평구'!E108</f>
        <v>평천로L-7</v>
      </c>
      <c r="F358" s="53" t="str">
        <f>'06 § 부평구'!F108</f>
        <v>두레로교차점</v>
      </c>
      <c r="G358" s="53" t="str">
        <f>'06 § 부평구'!G108</f>
        <v>신상교</v>
      </c>
      <c r="H358" s="50" t="str">
        <f>'06 § 부평구'!H108</f>
        <v>○</v>
      </c>
      <c r="I358" s="53" t="str">
        <f>'06 § 부평구'!I108</f>
        <v>겸용도로
(분리형)</v>
      </c>
      <c r="J358" s="54">
        <f>'06 § 부평구'!J108</f>
        <v>0.43</v>
      </c>
      <c r="K358" s="54">
        <f>'06 § 부평구'!K108</f>
        <v>0</v>
      </c>
      <c r="L358" s="54">
        <f>'06 § 부평구'!L108</f>
        <v>0</v>
      </c>
      <c r="M358" s="54">
        <f>'06 § 부평구'!M108</f>
        <v>0</v>
      </c>
      <c r="N358" s="54">
        <f>'06 § 부평구'!N108</f>
        <v>1.5</v>
      </c>
      <c r="O358" s="54">
        <f>'06 § 부평구'!O108</f>
        <v>2.8</v>
      </c>
      <c r="P358" s="54">
        <f>'06 § 부평구'!P108</f>
        <v>2.8</v>
      </c>
      <c r="Q358" s="54">
        <f>'06 § 부평구'!Q108</f>
        <v>0</v>
      </c>
      <c r="R358" s="54">
        <f>'06 § 부평구'!R108</f>
        <v>0</v>
      </c>
      <c r="S358" s="50">
        <f>'06 § 부평구'!S108</f>
        <v>4</v>
      </c>
      <c r="T358" s="50" t="str">
        <f>'06 § 부평구'!T108</f>
        <v>○</v>
      </c>
      <c r="U358" s="53" t="str">
        <f>'06 § 부평구'!U108</f>
        <v>내측</v>
      </c>
      <c r="V358" s="53"/>
      <c r="W358" s="48">
        <f t="shared" si="73"/>
        <v>0.43</v>
      </c>
      <c r="X358" s="54">
        <f t="shared" si="75"/>
        <v>0</v>
      </c>
      <c r="Y358" s="54">
        <f t="shared" si="76"/>
        <v>0</v>
      </c>
      <c r="Z358" s="54">
        <f t="shared" si="77"/>
        <v>0</v>
      </c>
      <c r="AA358" s="49">
        <f t="shared" si="74"/>
        <v>0.43</v>
      </c>
      <c r="AB358" s="54">
        <f t="shared" si="78"/>
        <v>0.43</v>
      </c>
      <c r="AC358" s="54">
        <f t="shared" si="79"/>
        <v>0</v>
      </c>
    </row>
    <row r="359" spans="1:29" ht="30" customHeight="1">
      <c r="A359" s="59">
        <v>350</v>
      </c>
      <c r="B359" s="50" t="s">
        <v>1147</v>
      </c>
      <c r="C359" s="53" t="str">
        <f>'06 § 부평구'!C109</f>
        <v>부평구</v>
      </c>
      <c r="D359" s="50">
        <f>'06 § 부평구'!D109</f>
        <v>30</v>
      </c>
      <c r="E359" s="53" t="str">
        <f>'06 § 부평구'!E109</f>
        <v>영성동로18번길L</v>
      </c>
      <c r="F359" s="53" t="str">
        <f>'06 § 부평구'!F109</f>
        <v>영성동로
교차점</v>
      </c>
      <c r="G359" s="53" t="str">
        <f>'06 § 부평구'!G109</f>
        <v>두레로
교차점</v>
      </c>
      <c r="H359" s="50" t="str">
        <f>'06 § 부평구'!H109</f>
        <v>○</v>
      </c>
      <c r="I359" s="53" t="str">
        <f>'06 § 부평구'!I109</f>
        <v>전용도로</v>
      </c>
      <c r="J359" s="54">
        <f>'06 § 부평구'!J109</f>
        <v>0.27</v>
      </c>
      <c r="K359" s="54">
        <f>'06 § 부평구'!K109</f>
        <v>1.2</v>
      </c>
      <c r="L359" s="54">
        <f>'06 § 부평구'!L109</f>
        <v>0</v>
      </c>
      <c r="M359" s="54">
        <f>'06 § 부평구'!M109</f>
        <v>0</v>
      </c>
      <c r="N359" s="54">
        <f>'06 § 부평구'!N109</f>
        <v>0</v>
      </c>
      <c r="O359" s="54">
        <f>'06 § 부평구'!O109</f>
        <v>0</v>
      </c>
      <c r="P359" s="54">
        <f>'06 § 부평구'!P109</f>
        <v>0</v>
      </c>
      <c r="Q359" s="54">
        <f>'06 § 부평구'!Q109</f>
        <v>0</v>
      </c>
      <c r="R359" s="54">
        <f>'06 § 부평구'!R109</f>
        <v>0</v>
      </c>
      <c r="S359" s="50">
        <f>'06 § 부평구'!S109</f>
        <v>1</v>
      </c>
      <c r="T359" s="50">
        <f>'06 § 부평구'!T109</f>
        <v>0</v>
      </c>
      <c r="U359" s="53">
        <f>'06 § 부평구'!U109</f>
        <v>0</v>
      </c>
      <c r="V359" s="53"/>
      <c r="W359" s="48">
        <f t="shared" si="73"/>
        <v>0.27</v>
      </c>
      <c r="X359" s="54">
        <f t="shared" si="75"/>
        <v>0.27</v>
      </c>
      <c r="Y359" s="54">
        <f t="shared" si="76"/>
        <v>0</v>
      </c>
      <c r="Z359" s="54">
        <f t="shared" si="77"/>
        <v>0</v>
      </c>
      <c r="AA359" s="49">
        <f t="shared" si="74"/>
        <v>0</v>
      </c>
      <c r="AB359" s="54">
        <f t="shared" si="78"/>
        <v>0</v>
      </c>
      <c r="AC359" s="54">
        <f t="shared" si="79"/>
        <v>0</v>
      </c>
    </row>
    <row r="360" spans="1:29" ht="30" customHeight="1">
      <c r="A360" s="59">
        <v>351</v>
      </c>
      <c r="B360" s="50" t="s">
        <v>1147</v>
      </c>
      <c r="C360" s="53" t="str">
        <f>'06 § 부평구'!C110</f>
        <v>부평구</v>
      </c>
      <c r="D360" s="50">
        <f>'06 § 부평구'!D110</f>
        <v>31</v>
      </c>
      <c r="E360" s="53" t="str">
        <f>'06 § 부평구'!E110</f>
        <v>영성동로18번길R</v>
      </c>
      <c r="F360" s="53" t="str">
        <f>'06 § 부평구'!F110</f>
        <v>영성동로
교차점</v>
      </c>
      <c r="G360" s="53" t="str">
        <f>'06 § 부평구'!G110</f>
        <v>두레로
교차점</v>
      </c>
      <c r="H360" s="50" t="str">
        <f>'06 § 부평구'!H110</f>
        <v>○</v>
      </c>
      <c r="I360" s="53" t="str">
        <f>'06 § 부평구'!I110</f>
        <v>전용도로</v>
      </c>
      <c r="J360" s="54">
        <f>'06 § 부평구'!J110</f>
        <v>0.27</v>
      </c>
      <c r="K360" s="54">
        <f>'06 § 부평구'!K110</f>
        <v>1.2</v>
      </c>
      <c r="L360" s="54">
        <f>'06 § 부평구'!L110</f>
        <v>0</v>
      </c>
      <c r="M360" s="54">
        <f>'06 § 부평구'!M110</f>
        <v>0</v>
      </c>
      <c r="N360" s="54">
        <f>'06 § 부평구'!N110</f>
        <v>0</v>
      </c>
      <c r="O360" s="54">
        <f>'06 § 부평구'!O110</f>
        <v>0</v>
      </c>
      <c r="P360" s="54">
        <f>'06 § 부평구'!P110</f>
        <v>0</v>
      </c>
      <c r="Q360" s="54">
        <f>'06 § 부평구'!Q110</f>
        <v>0</v>
      </c>
      <c r="R360" s="54">
        <f>'06 § 부평구'!R110</f>
        <v>0</v>
      </c>
      <c r="S360" s="50">
        <f>'06 § 부평구'!S110</f>
        <v>1</v>
      </c>
      <c r="T360" s="50">
        <f>'06 § 부평구'!T110</f>
        <v>0</v>
      </c>
      <c r="U360" s="53">
        <f>'06 § 부평구'!U110</f>
        <v>0</v>
      </c>
      <c r="V360" s="53"/>
      <c r="W360" s="48">
        <f t="shared" si="73"/>
        <v>0.27</v>
      </c>
      <c r="X360" s="54">
        <f t="shared" si="75"/>
        <v>0.27</v>
      </c>
      <c r="Y360" s="54">
        <f t="shared" si="76"/>
        <v>0</v>
      </c>
      <c r="Z360" s="54">
        <f t="shared" si="77"/>
        <v>0</v>
      </c>
      <c r="AA360" s="49">
        <f t="shared" si="74"/>
        <v>0</v>
      </c>
      <c r="AB360" s="54">
        <f t="shared" si="78"/>
        <v>0</v>
      </c>
      <c r="AC360" s="54">
        <f t="shared" si="79"/>
        <v>0</v>
      </c>
    </row>
    <row r="361" spans="1:29" ht="30" customHeight="1">
      <c r="A361" s="59">
        <v>352</v>
      </c>
      <c r="B361" s="50" t="s">
        <v>1147</v>
      </c>
      <c r="C361" s="53" t="str">
        <f>'06 § 부평구'!C111</f>
        <v>부평구</v>
      </c>
      <c r="D361" s="50">
        <f>'06 § 부평구'!D111</f>
        <v>32</v>
      </c>
      <c r="E361" s="53" t="str">
        <f>'06 § 부평구'!E111</f>
        <v>두레로</v>
      </c>
      <c r="F361" s="53" t="str">
        <f>'06 § 부평구'!F111</f>
        <v>평천로교차점</v>
      </c>
      <c r="G361" s="53" t="str">
        <f>'06 § 부평구'!G111</f>
        <v>삼산농산물센터</v>
      </c>
      <c r="H361" s="50" t="str">
        <f>'06 § 부평구'!H111</f>
        <v>○</v>
      </c>
      <c r="I361" s="53" t="str">
        <f>'06 § 부평구'!I111</f>
        <v>전용도로</v>
      </c>
      <c r="J361" s="54">
        <f>'06 § 부평구'!J111</f>
        <v>0.35</v>
      </c>
      <c r="K361" s="54">
        <f>'06 § 부평구'!K111</f>
        <v>1.9</v>
      </c>
      <c r="L361" s="54">
        <f>'06 § 부평구'!L111</f>
        <v>0</v>
      </c>
      <c r="M361" s="54">
        <f>'06 § 부평구'!M111</f>
        <v>0</v>
      </c>
      <c r="N361" s="54">
        <f>'06 § 부평구'!N111</f>
        <v>0</v>
      </c>
      <c r="O361" s="54">
        <f>'06 § 부평구'!O111</f>
        <v>0</v>
      </c>
      <c r="P361" s="54">
        <f>'06 § 부평구'!P111</f>
        <v>0</v>
      </c>
      <c r="Q361" s="54">
        <f>'06 § 부평구'!Q111</f>
        <v>0</v>
      </c>
      <c r="R361" s="54">
        <f>'06 § 부평구'!R111</f>
        <v>0</v>
      </c>
      <c r="S361" s="50">
        <f>'06 § 부평구'!S111</f>
        <v>1</v>
      </c>
      <c r="T361" s="50">
        <f>'06 § 부평구'!T111</f>
        <v>0</v>
      </c>
      <c r="U361" s="53">
        <f>'06 § 부평구'!U111</f>
        <v>0</v>
      </c>
      <c r="V361" s="53"/>
      <c r="W361" s="48">
        <f t="shared" si="73"/>
        <v>0.35</v>
      </c>
      <c r="X361" s="54">
        <f t="shared" si="75"/>
        <v>0.35</v>
      </c>
      <c r="Y361" s="54">
        <f t="shared" si="76"/>
        <v>0</v>
      </c>
      <c r="Z361" s="54">
        <f t="shared" si="77"/>
        <v>0</v>
      </c>
      <c r="AA361" s="49">
        <f t="shared" si="74"/>
        <v>0</v>
      </c>
      <c r="AB361" s="54">
        <f t="shared" si="78"/>
        <v>0</v>
      </c>
      <c r="AC361" s="54">
        <f t="shared" si="79"/>
        <v>0</v>
      </c>
    </row>
    <row r="362" spans="1:29" ht="30" customHeight="1">
      <c r="A362" s="59">
        <v>353</v>
      </c>
      <c r="B362" s="50" t="s">
        <v>1147</v>
      </c>
      <c r="C362" s="53" t="str">
        <f>'06 § 부평구'!C112</f>
        <v>부평구</v>
      </c>
      <c r="D362" s="50">
        <f>'06 § 부평구'!D112</f>
        <v>33</v>
      </c>
      <c r="E362" s="53" t="str">
        <f>'06 § 부평구'!E112</f>
        <v>영성동로L</v>
      </c>
      <c r="F362" s="53" t="str">
        <f>'06 § 부평구'!F112</f>
        <v>부평북로
교차점</v>
      </c>
      <c r="G362" s="53" t="str">
        <f>'06 § 부평구'!G112</f>
        <v>평천로교차점</v>
      </c>
      <c r="H362" s="50" t="str">
        <f>'06 § 부평구'!H112</f>
        <v>○</v>
      </c>
      <c r="I362" s="53" t="str">
        <f>'06 § 부평구'!I112</f>
        <v>겸용도로
(분리형)</v>
      </c>
      <c r="J362" s="54">
        <f>'06 § 부평구'!J112</f>
        <v>0.53</v>
      </c>
      <c r="K362" s="54">
        <f>'06 § 부평구'!K112</f>
        <v>0</v>
      </c>
      <c r="L362" s="54">
        <f>'06 § 부평구'!L112</f>
        <v>0</v>
      </c>
      <c r="M362" s="54">
        <f>'06 § 부평구'!M112</f>
        <v>0</v>
      </c>
      <c r="N362" s="54">
        <f>'06 § 부평구'!N112</f>
        <v>1.5</v>
      </c>
      <c r="O362" s="54">
        <f>'06 § 부평구'!O112</f>
        <v>1.5</v>
      </c>
      <c r="P362" s="54">
        <f>'06 § 부평구'!P112</f>
        <v>1.5</v>
      </c>
      <c r="Q362" s="54">
        <f>'06 § 부평구'!Q112</f>
        <v>0</v>
      </c>
      <c r="R362" s="54">
        <f>'06 § 부평구'!R112</f>
        <v>0</v>
      </c>
      <c r="S362" s="50">
        <f>'06 § 부평구'!S112</f>
        <v>1</v>
      </c>
      <c r="T362" s="50" t="str">
        <f>'06 § 부평구'!T112</f>
        <v>○</v>
      </c>
      <c r="U362" s="53" t="str">
        <f>'06 § 부평구'!U112</f>
        <v>내측</v>
      </c>
      <c r="V362" s="53"/>
      <c r="W362" s="48">
        <f t="shared" si="73"/>
        <v>0.53</v>
      </c>
      <c r="X362" s="54">
        <f t="shared" si="75"/>
        <v>0</v>
      </c>
      <c r="Y362" s="54">
        <f t="shared" si="76"/>
        <v>0</v>
      </c>
      <c r="Z362" s="54">
        <f t="shared" si="77"/>
        <v>0</v>
      </c>
      <c r="AA362" s="49">
        <f t="shared" si="74"/>
        <v>0.53</v>
      </c>
      <c r="AB362" s="54">
        <f t="shared" si="78"/>
        <v>0.53</v>
      </c>
      <c r="AC362" s="54">
        <f t="shared" si="79"/>
        <v>0</v>
      </c>
    </row>
    <row r="363" spans="1:29" ht="30" customHeight="1">
      <c r="A363" s="59">
        <v>354</v>
      </c>
      <c r="B363" s="50" t="s">
        <v>1147</v>
      </c>
      <c r="C363" s="53" t="str">
        <f>'06 § 부평구'!C113</f>
        <v>부평구</v>
      </c>
      <c r="D363" s="50" t="str">
        <f>'06 § 부평구'!D113</f>
        <v>34-1</v>
      </c>
      <c r="E363" s="53" t="str">
        <f>'06 § 부평구'!E113</f>
        <v>영성동로R-1</v>
      </c>
      <c r="F363" s="53" t="str">
        <f>'06 § 부평구'!F113</f>
        <v>평천로교차점</v>
      </c>
      <c r="G363" s="53" t="str">
        <f>'06 § 부평구'!G113</f>
        <v>영성동로
18번길
교차점</v>
      </c>
      <c r="H363" s="50" t="str">
        <f>'06 § 부평구'!H113</f>
        <v>○</v>
      </c>
      <c r="I363" s="53" t="str">
        <f>'06 § 부평구'!I113</f>
        <v>겸용도로
(분리형)</v>
      </c>
      <c r="J363" s="54">
        <f>'06 § 부평구'!J113</f>
        <v>0.14000000000000001</v>
      </c>
      <c r="K363" s="54">
        <f>'06 § 부평구'!K113</f>
        <v>0</v>
      </c>
      <c r="L363" s="54">
        <f>'06 § 부평구'!L113</f>
        <v>0</v>
      </c>
      <c r="M363" s="54">
        <f>'06 § 부평구'!M113</f>
        <v>0</v>
      </c>
      <c r="N363" s="54">
        <f>'06 § 부평구'!N113</f>
        <v>1.5</v>
      </c>
      <c r="O363" s="54">
        <f>'06 § 부평구'!O113</f>
        <v>2.7</v>
      </c>
      <c r="P363" s="54">
        <f>'06 § 부평구'!P113</f>
        <v>2.7</v>
      </c>
      <c r="Q363" s="54">
        <f>'06 § 부평구'!Q113</f>
        <v>0</v>
      </c>
      <c r="R363" s="54">
        <f>'06 § 부평구'!R113</f>
        <v>0</v>
      </c>
      <c r="S363" s="50">
        <f>'06 § 부평구'!S113</f>
        <v>1</v>
      </c>
      <c r="T363" s="50" t="str">
        <f>'06 § 부평구'!T113</f>
        <v>○</v>
      </c>
      <c r="U363" s="53" t="str">
        <f>'06 § 부평구'!U113</f>
        <v>내측</v>
      </c>
      <c r="V363" s="53"/>
      <c r="W363" s="48">
        <f t="shared" si="73"/>
        <v>0.14000000000000001</v>
      </c>
      <c r="X363" s="54">
        <f t="shared" si="75"/>
        <v>0</v>
      </c>
      <c r="Y363" s="54">
        <f t="shared" si="76"/>
        <v>0</v>
      </c>
      <c r="Z363" s="54">
        <f t="shared" si="77"/>
        <v>0</v>
      </c>
      <c r="AA363" s="49">
        <f t="shared" si="74"/>
        <v>0.14000000000000001</v>
      </c>
      <c r="AB363" s="54">
        <f t="shared" si="78"/>
        <v>0.14000000000000001</v>
      </c>
      <c r="AC363" s="54">
        <f t="shared" si="79"/>
        <v>0</v>
      </c>
    </row>
    <row r="364" spans="1:29" ht="30" customHeight="1">
      <c r="A364" s="59">
        <v>355</v>
      </c>
      <c r="B364" s="50" t="s">
        <v>1147</v>
      </c>
      <c r="C364" s="53" t="str">
        <f>'06 § 부평구'!C114</f>
        <v>부평구</v>
      </c>
      <c r="D364" s="50" t="str">
        <f>'06 § 부평구'!D114</f>
        <v>34-2</v>
      </c>
      <c r="E364" s="53" t="str">
        <f>'06 § 부평구'!E114</f>
        <v>영성동로R-2</v>
      </c>
      <c r="F364" s="53" t="str">
        <f>'06 § 부평구'!F114</f>
        <v>영성동로
18번길
교차점</v>
      </c>
      <c r="G364" s="53" t="str">
        <f>'06 § 부평구'!G114</f>
        <v>영성로교차점</v>
      </c>
      <c r="H364" s="50" t="str">
        <f>'06 § 부평구'!H114</f>
        <v>○</v>
      </c>
      <c r="I364" s="53" t="str">
        <f>'06 § 부평구'!I114</f>
        <v>겸용도로
(분리형)</v>
      </c>
      <c r="J364" s="54">
        <f>'06 § 부평구'!J114</f>
        <v>0.15</v>
      </c>
      <c r="K364" s="54">
        <f>'06 § 부평구'!K114</f>
        <v>0</v>
      </c>
      <c r="L364" s="54">
        <f>'06 § 부평구'!L114</f>
        <v>0</v>
      </c>
      <c r="M364" s="54">
        <f>'06 § 부평구'!M114</f>
        <v>0</v>
      </c>
      <c r="N364" s="54">
        <f>'06 § 부평구'!N114</f>
        <v>1.5</v>
      </c>
      <c r="O364" s="54">
        <f>'06 § 부평구'!O114</f>
        <v>2.7</v>
      </c>
      <c r="P364" s="54">
        <f>'06 § 부평구'!P114</f>
        <v>2.7</v>
      </c>
      <c r="Q364" s="54">
        <f>'06 § 부평구'!Q114</f>
        <v>0</v>
      </c>
      <c r="R364" s="54">
        <f>'06 § 부평구'!R114</f>
        <v>0</v>
      </c>
      <c r="S364" s="50">
        <f>'06 § 부평구'!S114</f>
        <v>1</v>
      </c>
      <c r="T364" s="50" t="str">
        <f>'06 § 부평구'!T114</f>
        <v>○</v>
      </c>
      <c r="U364" s="53" t="str">
        <f>'06 § 부평구'!U114</f>
        <v>내측</v>
      </c>
      <c r="V364" s="53"/>
      <c r="W364" s="48">
        <f t="shared" si="73"/>
        <v>0.15</v>
      </c>
      <c r="X364" s="54">
        <f t="shared" si="75"/>
        <v>0</v>
      </c>
      <c r="Y364" s="54">
        <f t="shared" si="76"/>
        <v>0</v>
      </c>
      <c r="Z364" s="54">
        <f t="shared" si="77"/>
        <v>0</v>
      </c>
      <c r="AA364" s="49">
        <f t="shared" si="74"/>
        <v>0.15</v>
      </c>
      <c r="AB364" s="54">
        <f t="shared" si="78"/>
        <v>0.15</v>
      </c>
      <c r="AC364" s="54">
        <f t="shared" si="79"/>
        <v>0</v>
      </c>
    </row>
    <row r="365" spans="1:29" ht="30" customHeight="1">
      <c r="A365" s="59">
        <v>356</v>
      </c>
      <c r="B365" s="50" t="s">
        <v>1147</v>
      </c>
      <c r="C365" s="53" t="str">
        <f>'06 § 부평구'!C115</f>
        <v>부평구</v>
      </c>
      <c r="D365" s="50" t="str">
        <f>'06 § 부평구'!D115</f>
        <v>34-3</v>
      </c>
      <c r="E365" s="53" t="str">
        <f>'06 § 부평구'!E115</f>
        <v>영성동로R-3</v>
      </c>
      <c r="F365" s="53" t="str">
        <f>'06 § 부평구'!F115</f>
        <v>영성로교차점</v>
      </c>
      <c r="G365" s="53" t="str">
        <f>'06 § 부평구'!G115</f>
        <v>부평북로교차점</v>
      </c>
      <c r="H365" s="50" t="str">
        <f>'06 § 부평구'!H115</f>
        <v>○</v>
      </c>
      <c r="I365" s="53" t="str">
        <f>'06 § 부평구'!I115</f>
        <v>겸용도로
(분리형)</v>
      </c>
      <c r="J365" s="54">
        <f>'06 § 부평구'!J115</f>
        <v>0.08</v>
      </c>
      <c r="K365" s="54">
        <f>'06 § 부평구'!K115</f>
        <v>0</v>
      </c>
      <c r="L365" s="54">
        <f>'06 § 부평구'!L115</f>
        <v>0</v>
      </c>
      <c r="M365" s="54">
        <f>'06 § 부평구'!M115</f>
        <v>0</v>
      </c>
      <c r="N365" s="54">
        <f>'06 § 부평구'!N115</f>
        <v>1.5</v>
      </c>
      <c r="O365" s="54">
        <f>'06 § 부평구'!O115</f>
        <v>1.4</v>
      </c>
      <c r="P365" s="54">
        <f>'06 § 부평구'!P115</f>
        <v>1.4</v>
      </c>
      <c r="Q365" s="54">
        <f>'06 § 부평구'!Q115</f>
        <v>0</v>
      </c>
      <c r="R365" s="54">
        <f>'06 § 부평구'!R115</f>
        <v>0</v>
      </c>
      <c r="S365" s="50">
        <f>'06 § 부평구'!S115</f>
        <v>1</v>
      </c>
      <c r="T365" s="50">
        <f>'06 § 부평구'!T115</f>
        <v>0</v>
      </c>
      <c r="U365" s="53" t="str">
        <f>'06 § 부평구'!U115</f>
        <v>내측</v>
      </c>
      <c r="V365" s="53"/>
      <c r="W365" s="48">
        <f t="shared" si="73"/>
        <v>0.08</v>
      </c>
      <c r="X365" s="54">
        <f t="shared" si="75"/>
        <v>0</v>
      </c>
      <c r="Y365" s="54">
        <f t="shared" si="76"/>
        <v>0</v>
      </c>
      <c r="Z365" s="54">
        <f t="shared" si="77"/>
        <v>0</v>
      </c>
      <c r="AA365" s="49">
        <f t="shared" si="74"/>
        <v>0.08</v>
      </c>
      <c r="AB365" s="54">
        <f t="shared" si="78"/>
        <v>0.08</v>
      </c>
      <c r="AC365" s="54">
        <f t="shared" si="79"/>
        <v>0</v>
      </c>
    </row>
    <row r="366" spans="1:29" ht="30" customHeight="1">
      <c r="A366" s="59">
        <v>357</v>
      </c>
      <c r="B366" s="50" t="s">
        <v>1147</v>
      </c>
      <c r="C366" s="53" t="str">
        <f>'06 § 부평구'!C116</f>
        <v>부평구</v>
      </c>
      <c r="D366" s="50">
        <f>'06 § 부평구'!D116</f>
        <v>35</v>
      </c>
      <c r="E366" s="53" t="str">
        <f>'06 § 부평구'!E116</f>
        <v>굴포천산책로</v>
      </c>
      <c r="F366" s="53" t="str">
        <f>'06 § 부평구'!F116</f>
        <v>사근다리</v>
      </c>
      <c r="G366" s="53" t="str">
        <f>'06 § 부평구'!G116</f>
        <v>여울교</v>
      </c>
      <c r="H366" s="50" t="str">
        <f>'06 § 부평구'!H116</f>
        <v>○</v>
      </c>
      <c r="I366" s="53" t="str">
        <f>'06 § 부평구'!I116</f>
        <v>겸용도로
(분리형)</v>
      </c>
      <c r="J366" s="54">
        <f>'06 § 부평구'!J116</f>
        <v>1.46</v>
      </c>
      <c r="K366" s="54">
        <f>'06 § 부평구'!K116</f>
        <v>0</v>
      </c>
      <c r="L366" s="54">
        <f>'06 § 부평구'!L116</f>
        <v>0</v>
      </c>
      <c r="M366" s="54">
        <f>'06 § 부평구'!M116</f>
        <v>0</v>
      </c>
      <c r="N366" s="54">
        <f>'06 § 부평구'!N116</f>
        <v>2.4</v>
      </c>
      <c r="O366" s="54">
        <f>'06 § 부평구'!O116</f>
        <v>3.6</v>
      </c>
      <c r="P366" s="54">
        <f>'06 § 부평구'!P116</f>
        <v>4.5</v>
      </c>
      <c r="Q366" s="54">
        <f>'06 § 부평구'!Q116</f>
        <v>0</v>
      </c>
      <c r="R366" s="54">
        <f>'06 § 부평구'!R116</f>
        <v>0</v>
      </c>
      <c r="S366" s="50">
        <f>'06 § 부평구'!S116</f>
        <v>4</v>
      </c>
      <c r="T366" s="50">
        <f>'06 § 부평구'!T116</f>
        <v>0</v>
      </c>
      <c r="U366" s="53" t="str">
        <f>'06 § 부평구'!U116</f>
        <v>도로측</v>
      </c>
      <c r="V366" s="53"/>
      <c r="W366" s="48">
        <f t="shared" si="73"/>
        <v>1.46</v>
      </c>
      <c r="X366" s="54">
        <f t="shared" si="75"/>
        <v>0</v>
      </c>
      <c r="Y366" s="54">
        <f t="shared" si="76"/>
        <v>0</v>
      </c>
      <c r="Z366" s="54">
        <f t="shared" si="77"/>
        <v>0</v>
      </c>
      <c r="AA366" s="49">
        <f t="shared" si="74"/>
        <v>1.46</v>
      </c>
      <c r="AB366" s="54">
        <f t="shared" si="78"/>
        <v>1.46</v>
      </c>
      <c r="AC366" s="54">
        <f t="shared" si="79"/>
        <v>0</v>
      </c>
    </row>
    <row r="367" spans="1:29" ht="30" customHeight="1">
      <c r="A367" s="59">
        <v>358</v>
      </c>
      <c r="B367" s="50" t="s">
        <v>1147</v>
      </c>
      <c r="C367" s="53" t="str">
        <f>'06 § 부평구'!C117</f>
        <v>부평구</v>
      </c>
      <c r="D367" s="50">
        <f>'06 § 부평구'!D117</f>
        <v>36</v>
      </c>
      <c r="E367" s="53" t="str">
        <f>'06 § 부평구'!E117</f>
        <v>시장로L</v>
      </c>
      <c r="F367" s="53" t="str">
        <f>'06 § 부평구'!F117</f>
        <v>시장로터리</v>
      </c>
      <c r="G367" s="53" t="str">
        <f>'06 § 부평구'!G117</f>
        <v>부흥오거리</v>
      </c>
      <c r="H367" s="50" t="str">
        <f>'06 § 부평구'!H117</f>
        <v>○</v>
      </c>
      <c r="I367" s="53" t="str">
        <f>'06 § 부평구'!I117</f>
        <v>겸용도로
(분리형)</v>
      </c>
      <c r="J367" s="54">
        <f>'06 § 부평구'!J117</f>
        <v>0.44</v>
      </c>
      <c r="K367" s="54">
        <f>'06 § 부평구'!K117</f>
        <v>0</v>
      </c>
      <c r="L367" s="54">
        <f>'06 § 부평구'!L117</f>
        <v>0</v>
      </c>
      <c r="M367" s="54">
        <f>'06 § 부평구'!M117</f>
        <v>0</v>
      </c>
      <c r="N367" s="54">
        <f>'06 § 부평구'!N117</f>
        <v>1.2</v>
      </c>
      <c r="O367" s="54">
        <f>'06 § 부평구'!O117</f>
        <v>2.7</v>
      </c>
      <c r="P367" s="54">
        <f>'06 § 부평구'!P117</f>
        <v>2.4000000000000004</v>
      </c>
      <c r="Q367" s="54">
        <f>'06 § 부평구'!Q117</f>
        <v>0</v>
      </c>
      <c r="R367" s="54">
        <f>'06 § 부평구'!R117</f>
        <v>0</v>
      </c>
      <c r="S367" s="50">
        <f>'06 § 부평구'!S117</f>
        <v>4</v>
      </c>
      <c r="T367" s="50">
        <f>'06 § 부평구'!T117</f>
        <v>0</v>
      </c>
      <c r="U367" s="53" t="str">
        <f>'06 § 부평구'!U117</f>
        <v>도로측</v>
      </c>
      <c r="V367" s="53"/>
      <c r="W367" s="48">
        <f t="shared" si="73"/>
        <v>0.44</v>
      </c>
      <c r="X367" s="54">
        <f t="shared" si="75"/>
        <v>0</v>
      </c>
      <c r="Y367" s="54">
        <f t="shared" si="76"/>
        <v>0</v>
      </c>
      <c r="Z367" s="54">
        <f t="shared" si="77"/>
        <v>0</v>
      </c>
      <c r="AA367" s="49">
        <f t="shared" si="74"/>
        <v>0.44</v>
      </c>
      <c r="AB367" s="54">
        <f t="shared" si="78"/>
        <v>0.44</v>
      </c>
      <c r="AC367" s="54">
        <f t="shared" si="79"/>
        <v>0</v>
      </c>
    </row>
    <row r="368" spans="1:29" ht="30" customHeight="1">
      <c r="A368" s="59">
        <v>359</v>
      </c>
      <c r="B368" s="50" t="s">
        <v>1147</v>
      </c>
      <c r="C368" s="53" t="str">
        <f>'06 § 부평구'!C118</f>
        <v>부평구</v>
      </c>
      <c r="D368" s="50">
        <f>'06 § 부평구'!D118</f>
        <v>37</v>
      </c>
      <c r="E368" s="53" t="str">
        <f>'06 § 부평구'!E118</f>
        <v>시장로R</v>
      </c>
      <c r="F368" s="53" t="str">
        <f>'06 § 부평구'!F118</f>
        <v>시장로터리</v>
      </c>
      <c r="G368" s="53" t="str">
        <f>'06 § 부평구'!G118</f>
        <v>부흥오거리</v>
      </c>
      <c r="H368" s="50" t="str">
        <f>'06 § 부평구'!H118</f>
        <v>○</v>
      </c>
      <c r="I368" s="53" t="str">
        <f>'06 § 부평구'!I118</f>
        <v>겸용도로
(분리형)</v>
      </c>
      <c r="J368" s="54">
        <f>'06 § 부평구'!J118</f>
        <v>0.44</v>
      </c>
      <c r="K368" s="54">
        <f>'06 § 부평구'!K118</f>
        <v>0</v>
      </c>
      <c r="L368" s="54">
        <f>'06 § 부평구'!L118</f>
        <v>0</v>
      </c>
      <c r="M368" s="54">
        <f>'06 § 부평구'!M118</f>
        <v>0</v>
      </c>
      <c r="N368" s="54">
        <f>'06 § 부평구'!N118</f>
        <v>1.2</v>
      </c>
      <c r="O368" s="54">
        <f>'06 § 부평구'!O118</f>
        <v>2.4</v>
      </c>
      <c r="P368" s="54">
        <f>'06 § 부평구'!P118</f>
        <v>2.0999999999999996</v>
      </c>
      <c r="Q368" s="54">
        <f>'06 § 부평구'!Q118</f>
        <v>0</v>
      </c>
      <c r="R368" s="54">
        <f>'06 § 부평구'!R118</f>
        <v>0</v>
      </c>
      <c r="S368" s="50">
        <f>'06 § 부평구'!S118</f>
        <v>4</v>
      </c>
      <c r="T368" s="50">
        <f>'06 § 부평구'!T118</f>
        <v>0</v>
      </c>
      <c r="U368" s="53" t="str">
        <f>'06 § 부평구'!U118</f>
        <v>도로측</v>
      </c>
      <c r="V368" s="53"/>
      <c r="W368" s="48">
        <f t="shared" si="73"/>
        <v>0.44</v>
      </c>
      <c r="X368" s="54">
        <f t="shared" si="75"/>
        <v>0</v>
      </c>
      <c r="Y368" s="54">
        <f t="shared" si="76"/>
        <v>0</v>
      </c>
      <c r="Z368" s="54">
        <f t="shared" si="77"/>
        <v>0</v>
      </c>
      <c r="AA368" s="49">
        <f t="shared" si="74"/>
        <v>0.44</v>
      </c>
      <c r="AB368" s="54">
        <f t="shared" si="78"/>
        <v>0.44</v>
      </c>
      <c r="AC368" s="54">
        <f t="shared" si="79"/>
        <v>0</v>
      </c>
    </row>
    <row r="369" spans="1:29" ht="30" customHeight="1">
      <c r="A369" s="59">
        <v>360</v>
      </c>
      <c r="B369" s="50" t="s">
        <v>1147</v>
      </c>
      <c r="C369" s="53" t="str">
        <f>'06 § 부평구'!C119</f>
        <v>부평구</v>
      </c>
      <c r="D369" s="50">
        <f>'06 § 부평구'!D119</f>
        <v>38</v>
      </c>
      <c r="E369" s="53" t="str">
        <f>'06 § 부평구'!E119</f>
        <v>백범로L</v>
      </c>
      <c r="F369" s="53" t="str">
        <f>'06 § 부평구'!F119</f>
        <v>정석로교차점</v>
      </c>
      <c r="G369" s="53" t="str">
        <f>'06 § 부평구'!G119</f>
        <v>십정사거리</v>
      </c>
      <c r="H369" s="50" t="str">
        <f>'06 § 부평구'!H119</f>
        <v>○</v>
      </c>
      <c r="I369" s="53" t="str">
        <f>'06 § 부평구'!I119</f>
        <v>겸용도로
(분리형)</v>
      </c>
      <c r="J369" s="54">
        <f>'06 § 부평구'!J119</f>
        <v>0.28000000000000003</v>
      </c>
      <c r="K369" s="54">
        <f>'06 § 부평구'!K119</f>
        <v>0</v>
      </c>
      <c r="L369" s="54">
        <f>'06 § 부평구'!L119</f>
        <v>0</v>
      </c>
      <c r="M369" s="54">
        <f>'06 § 부평구'!M119</f>
        <v>0</v>
      </c>
      <c r="N369" s="54">
        <f>'06 § 부평구'!N119</f>
        <v>1.6</v>
      </c>
      <c r="O369" s="54">
        <f>'06 § 부평구'!O119</f>
        <v>4.4000000000000004</v>
      </c>
      <c r="P369" s="54">
        <f>'06 § 부평구'!P119</f>
        <v>4.5</v>
      </c>
      <c r="Q369" s="54">
        <f>'06 § 부평구'!Q119</f>
        <v>0</v>
      </c>
      <c r="R369" s="54">
        <f>'06 § 부평구'!R119</f>
        <v>0</v>
      </c>
      <c r="S369" s="50">
        <f>'06 § 부평구'!S119</f>
        <v>2</v>
      </c>
      <c r="T369" s="50" t="str">
        <f>'06 § 부평구'!T119</f>
        <v>○</v>
      </c>
      <c r="U369" s="53" t="str">
        <f>'06 § 부평구'!U119</f>
        <v>중앙</v>
      </c>
      <c r="V369" s="53"/>
      <c r="W369" s="48">
        <f t="shared" si="73"/>
        <v>0.28000000000000003</v>
      </c>
      <c r="X369" s="54">
        <f t="shared" si="75"/>
        <v>0</v>
      </c>
      <c r="Y369" s="54">
        <f t="shared" si="76"/>
        <v>0</v>
      </c>
      <c r="Z369" s="54">
        <f t="shared" si="77"/>
        <v>0</v>
      </c>
      <c r="AA369" s="49">
        <f t="shared" si="74"/>
        <v>0.28000000000000003</v>
      </c>
      <c r="AB369" s="54">
        <f t="shared" si="78"/>
        <v>0.28000000000000003</v>
      </c>
      <c r="AC369" s="54">
        <f t="shared" si="79"/>
        <v>0</v>
      </c>
    </row>
    <row r="370" spans="1:29" ht="30" customHeight="1">
      <c r="A370" s="59">
        <v>361</v>
      </c>
      <c r="B370" s="50" t="s">
        <v>1147</v>
      </c>
      <c r="C370" s="53" t="str">
        <f>'06 § 부평구'!C120</f>
        <v>부평구</v>
      </c>
      <c r="D370" s="50" t="str">
        <f>'06 § 부평구'!D120</f>
        <v>39-1</v>
      </c>
      <c r="E370" s="53" t="str">
        <f>'06 § 부평구'!E120</f>
        <v>백범로R-1</v>
      </c>
      <c r="F370" s="53" t="str">
        <f>'06 § 부평구'!F120</f>
        <v>백범로456번길
교차점</v>
      </c>
      <c r="G370" s="53" t="str">
        <f>'06 § 부평구'!G120</f>
        <v>백범로468번길
교차점</v>
      </c>
      <c r="H370" s="50" t="str">
        <f>'06 § 부평구'!H120</f>
        <v>○</v>
      </c>
      <c r="I370" s="53" t="str">
        <f>'06 § 부평구'!I120</f>
        <v>겸용도로
(분리형)</v>
      </c>
      <c r="J370" s="54">
        <f>'06 § 부평구'!J120</f>
        <v>0.08</v>
      </c>
      <c r="K370" s="54">
        <f>'06 § 부평구'!K120</f>
        <v>0</v>
      </c>
      <c r="L370" s="54">
        <f>'06 § 부평구'!L120</f>
        <v>0</v>
      </c>
      <c r="M370" s="54">
        <f>'06 § 부평구'!M120</f>
        <v>0</v>
      </c>
      <c r="N370" s="54">
        <f>'06 § 부평구'!N120</f>
        <v>1.6</v>
      </c>
      <c r="O370" s="54">
        <f>'06 § 부평구'!O120</f>
        <v>0</v>
      </c>
      <c r="P370" s="54">
        <f>'06 § 부평구'!P120</f>
        <v>0.10000000000000009</v>
      </c>
      <c r="Q370" s="54">
        <f>'06 § 부평구'!Q120</f>
        <v>0</v>
      </c>
      <c r="R370" s="54">
        <f>'06 § 부평구'!R120</f>
        <v>0</v>
      </c>
      <c r="S370" s="50">
        <f>'06 § 부평구'!S120</f>
        <v>2</v>
      </c>
      <c r="T370" s="50" t="str">
        <f>'06 § 부평구'!T120</f>
        <v>○</v>
      </c>
      <c r="U370" s="53" t="str">
        <f>'06 § 부평구'!U120</f>
        <v>도로측</v>
      </c>
      <c r="V370" s="53"/>
      <c r="W370" s="48">
        <f t="shared" si="73"/>
        <v>0.08</v>
      </c>
      <c r="X370" s="54">
        <f t="shared" si="75"/>
        <v>0</v>
      </c>
      <c r="Y370" s="54">
        <f t="shared" si="76"/>
        <v>0</v>
      </c>
      <c r="Z370" s="54">
        <f t="shared" si="77"/>
        <v>0</v>
      </c>
      <c r="AA370" s="49">
        <f t="shared" si="74"/>
        <v>0.08</v>
      </c>
      <c r="AB370" s="54">
        <f t="shared" si="78"/>
        <v>0.08</v>
      </c>
      <c r="AC370" s="54">
        <f t="shared" si="79"/>
        <v>0</v>
      </c>
    </row>
    <row r="371" spans="1:29" ht="30" customHeight="1">
      <c r="A371" s="59">
        <v>362</v>
      </c>
      <c r="B371" s="50" t="s">
        <v>1147</v>
      </c>
      <c r="C371" s="53" t="str">
        <f>'06 § 부평구'!C121</f>
        <v>부평구</v>
      </c>
      <c r="D371" s="50" t="str">
        <f>'06 § 부평구'!D121</f>
        <v>39-2</v>
      </c>
      <c r="E371" s="53" t="str">
        <f>'06 § 부평구'!E121</f>
        <v>백범로R-2</v>
      </c>
      <c r="F371" s="53" t="str">
        <f>'06 § 부평구'!F121</f>
        <v>백범로468번길
교차점</v>
      </c>
      <c r="G371" s="53" t="str">
        <f>'06 § 부평구'!G121</f>
        <v>백범로506번길
교차점</v>
      </c>
      <c r="H371" s="50" t="str">
        <f>'06 § 부평구'!H121</f>
        <v>○</v>
      </c>
      <c r="I371" s="53" t="str">
        <f>'06 § 부평구'!I121</f>
        <v>겸용도로
(분리형)</v>
      </c>
      <c r="J371" s="54">
        <f>'06 § 부평구'!J121</f>
        <v>0.36</v>
      </c>
      <c r="K371" s="54">
        <f>'06 § 부평구'!K121</f>
        <v>0</v>
      </c>
      <c r="L371" s="54">
        <f>'06 § 부평구'!L121</f>
        <v>0</v>
      </c>
      <c r="M371" s="54">
        <f>'06 § 부평구'!M121</f>
        <v>0</v>
      </c>
      <c r="N371" s="54">
        <f>'06 § 부평구'!N121</f>
        <v>1.6</v>
      </c>
      <c r="O371" s="54">
        <f>'06 § 부평구'!O121</f>
        <v>5.0999999999999996</v>
      </c>
      <c r="P371" s="54">
        <f>'06 § 부평구'!P121</f>
        <v>5.1999999999999993</v>
      </c>
      <c r="Q371" s="54">
        <f>'06 § 부평구'!Q121</f>
        <v>0</v>
      </c>
      <c r="R371" s="54">
        <f>'06 § 부평구'!R121</f>
        <v>0</v>
      </c>
      <c r="S371" s="50">
        <f>'06 § 부평구'!S121</f>
        <v>2</v>
      </c>
      <c r="T371" s="50" t="str">
        <f>'06 § 부평구'!T121</f>
        <v>○</v>
      </c>
      <c r="U371" s="53" t="str">
        <f>'06 § 부평구'!U121</f>
        <v>도로측</v>
      </c>
      <c r="V371" s="53"/>
      <c r="W371" s="48">
        <f t="shared" si="73"/>
        <v>0.36</v>
      </c>
      <c r="X371" s="54">
        <f t="shared" si="75"/>
        <v>0</v>
      </c>
      <c r="Y371" s="54">
        <f t="shared" si="76"/>
        <v>0</v>
      </c>
      <c r="Z371" s="54">
        <f t="shared" si="77"/>
        <v>0</v>
      </c>
      <c r="AA371" s="49">
        <f t="shared" si="74"/>
        <v>0.36</v>
      </c>
      <c r="AB371" s="54">
        <f t="shared" si="78"/>
        <v>0.36</v>
      </c>
      <c r="AC371" s="54">
        <f t="shared" si="79"/>
        <v>0</v>
      </c>
    </row>
    <row r="372" spans="1:29" ht="30" customHeight="1">
      <c r="A372" s="59">
        <v>363</v>
      </c>
      <c r="B372" s="50" t="s">
        <v>1147</v>
      </c>
      <c r="C372" s="53" t="str">
        <f>'06 § 부평구'!C122</f>
        <v>부평구</v>
      </c>
      <c r="D372" s="50" t="str">
        <f>'06 § 부평구'!D122</f>
        <v>39-3</v>
      </c>
      <c r="E372" s="53" t="str">
        <f>'06 § 부평구'!E122</f>
        <v>백범로R-3</v>
      </c>
      <c r="F372" s="53" t="str">
        <f>'06 § 부평구'!F122</f>
        <v>백범로506번길
교차점</v>
      </c>
      <c r="G372" s="53" t="str">
        <f>'06 § 부평구'!G122</f>
        <v>배곶남로
교차점</v>
      </c>
      <c r="H372" s="50" t="str">
        <f>'06 § 부평구'!H122</f>
        <v>○</v>
      </c>
      <c r="I372" s="53" t="str">
        <f>'06 § 부평구'!I122</f>
        <v>겸용도로
(분리형)</v>
      </c>
      <c r="J372" s="54">
        <f>'06 § 부평구'!J122</f>
        <v>0.12</v>
      </c>
      <c r="K372" s="54">
        <f>'06 § 부평구'!K122</f>
        <v>0</v>
      </c>
      <c r="L372" s="54">
        <f>'06 § 부평구'!L122</f>
        <v>0</v>
      </c>
      <c r="M372" s="54">
        <f>'06 § 부평구'!M122</f>
        <v>0</v>
      </c>
      <c r="N372" s="54">
        <f>'06 § 부평구'!N122</f>
        <v>1.8</v>
      </c>
      <c r="O372" s="54">
        <f>'06 § 부평구'!O122</f>
        <v>1.8</v>
      </c>
      <c r="P372" s="54">
        <f>'06 § 부평구'!P122</f>
        <v>2.1</v>
      </c>
      <c r="Q372" s="54">
        <f>'06 § 부평구'!Q122</f>
        <v>0</v>
      </c>
      <c r="R372" s="54">
        <f>'06 § 부평구'!R122</f>
        <v>0</v>
      </c>
      <c r="S372" s="50">
        <f>'06 § 부평구'!S122</f>
        <v>2</v>
      </c>
      <c r="T372" s="50" t="str">
        <f>'06 § 부평구'!T122</f>
        <v>○</v>
      </c>
      <c r="U372" s="53" t="str">
        <f>'06 § 부평구'!U122</f>
        <v>도로측</v>
      </c>
      <c r="V372" s="53"/>
      <c r="W372" s="48">
        <f t="shared" si="73"/>
        <v>0.12</v>
      </c>
      <c r="X372" s="54">
        <f t="shared" si="75"/>
        <v>0</v>
      </c>
      <c r="Y372" s="54">
        <f t="shared" si="76"/>
        <v>0</v>
      </c>
      <c r="Z372" s="54">
        <f t="shared" si="77"/>
        <v>0</v>
      </c>
      <c r="AA372" s="49">
        <f t="shared" si="74"/>
        <v>0.12</v>
      </c>
      <c r="AB372" s="54">
        <f t="shared" si="78"/>
        <v>0.12</v>
      </c>
      <c r="AC372" s="54">
        <f t="shared" si="79"/>
        <v>0</v>
      </c>
    </row>
    <row r="373" spans="1:29" ht="30" customHeight="1">
      <c r="A373" s="59">
        <v>364</v>
      </c>
      <c r="B373" s="50" t="s">
        <v>1147</v>
      </c>
      <c r="C373" s="53" t="str">
        <f>'06 § 부평구'!C123</f>
        <v>부평구</v>
      </c>
      <c r="D373" s="50" t="str">
        <f>'06 § 부평구'!D123</f>
        <v>39-4</v>
      </c>
      <c r="E373" s="53" t="str">
        <f>'06 § 부평구'!E123</f>
        <v>백범로R-4</v>
      </c>
      <c r="F373" s="53" t="str">
        <f>'06 § 부평구'!F123</f>
        <v>배곶남로
교차점</v>
      </c>
      <c r="G373" s="53" t="str">
        <f>'06 § 부평구'!G123</f>
        <v>십정사거리</v>
      </c>
      <c r="H373" s="50" t="str">
        <f>'06 § 부평구'!H123</f>
        <v>○</v>
      </c>
      <c r="I373" s="53" t="str">
        <f>'06 § 부평구'!I123</f>
        <v>겸용도로
(분리형)</v>
      </c>
      <c r="J373" s="54">
        <f>'06 § 부평구'!J123</f>
        <v>0.36</v>
      </c>
      <c r="K373" s="54">
        <f>'06 § 부평구'!K123</f>
        <v>0</v>
      </c>
      <c r="L373" s="54">
        <f>'06 § 부평구'!L123</f>
        <v>0</v>
      </c>
      <c r="M373" s="54">
        <f>'06 § 부평구'!M123</f>
        <v>0</v>
      </c>
      <c r="N373" s="54">
        <f>'06 § 부평구'!N123</f>
        <v>1.7</v>
      </c>
      <c r="O373" s="54">
        <f>'06 § 부평구'!O123</f>
        <v>4.4000000000000004</v>
      </c>
      <c r="P373" s="54">
        <f>'06 § 부평구'!P123</f>
        <v>4.6000000000000005</v>
      </c>
      <c r="Q373" s="54">
        <f>'06 § 부평구'!Q123</f>
        <v>0</v>
      </c>
      <c r="R373" s="54">
        <f>'06 § 부평구'!R123</f>
        <v>0</v>
      </c>
      <c r="S373" s="50">
        <f>'06 § 부평구'!S123</f>
        <v>2</v>
      </c>
      <c r="T373" s="50" t="str">
        <f>'06 § 부평구'!T123</f>
        <v>○</v>
      </c>
      <c r="U373" s="53" t="str">
        <f>'06 § 부평구'!U123</f>
        <v>도로측</v>
      </c>
      <c r="V373" s="53"/>
      <c r="W373" s="48">
        <f t="shared" si="73"/>
        <v>0.36</v>
      </c>
      <c r="X373" s="54">
        <f t="shared" si="75"/>
        <v>0</v>
      </c>
      <c r="Y373" s="54">
        <f t="shared" si="76"/>
        <v>0</v>
      </c>
      <c r="Z373" s="54">
        <f t="shared" si="77"/>
        <v>0</v>
      </c>
      <c r="AA373" s="49">
        <f t="shared" si="74"/>
        <v>0.36</v>
      </c>
      <c r="AB373" s="54">
        <f t="shared" si="78"/>
        <v>0.36</v>
      </c>
      <c r="AC373" s="54">
        <f t="shared" si="79"/>
        <v>0</v>
      </c>
    </row>
    <row r="374" spans="1:29" ht="30" customHeight="1">
      <c r="A374" s="59">
        <v>365</v>
      </c>
      <c r="B374" s="50" t="s">
        <v>1147</v>
      </c>
      <c r="C374" s="53" t="str">
        <f>'06 § 부평구'!C124</f>
        <v>부평구</v>
      </c>
      <c r="D374" s="50">
        <f>'06 § 부평구'!D124</f>
        <v>40</v>
      </c>
      <c r="E374" s="53" t="str">
        <f>'06 § 부평구'!E124</f>
        <v>열우물로R</v>
      </c>
      <c r="F374" s="53" t="str">
        <f>'06 § 부평구'!F124</f>
        <v>열우물사거리</v>
      </c>
      <c r="G374" s="53" t="str">
        <f>'06 § 부평구'!G124</f>
        <v>열우물경기장</v>
      </c>
      <c r="H374" s="50" t="str">
        <f>'06 § 부평구'!H124</f>
        <v>○</v>
      </c>
      <c r="I374" s="53" t="str">
        <f>'06 § 부평구'!I124</f>
        <v>겸용도로
(분리형)</v>
      </c>
      <c r="J374" s="54">
        <f>'06 § 부평구'!J124</f>
        <v>0.28000000000000003</v>
      </c>
      <c r="K374" s="54">
        <f>'06 § 부평구'!K124</f>
        <v>0</v>
      </c>
      <c r="L374" s="54">
        <f>'06 § 부평구'!L124</f>
        <v>0</v>
      </c>
      <c r="M374" s="54">
        <f>'06 § 부평구'!M124</f>
        <v>0</v>
      </c>
      <c r="N374" s="54">
        <f>'06 § 부평구'!N124</f>
        <v>1.2</v>
      </c>
      <c r="O374" s="54">
        <f>'06 § 부평구'!O124</f>
        <v>2.1</v>
      </c>
      <c r="P374" s="54">
        <f>'06 § 부평구'!P124</f>
        <v>1.7999999999999998</v>
      </c>
      <c r="Q374" s="54">
        <f>'06 § 부평구'!Q124</f>
        <v>0</v>
      </c>
      <c r="R374" s="54">
        <f>'06 § 부평구'!R124</f>
        <v>0</v>
      </c>
      <c r="S374" s="50">
        <f>'06 § 부평구'!S124</f>
        <v>1</v>
      </c>
      <c r="T374" s="50">
        <f>'06 § 부평구'!T124</f>
        <v>0</v>
      </c>
      <c r="U374" s="53" t="str">
        <f>'06 § 부평구'!U124</f>
        <v>중앙</v>
      </c>
      <c r="V374" s="53"/>
      <c r="W374" s="48">
        <f t="shared" si="73"/>
        <v>0.28000000000000003</v>
      </c>
      <c r="X374" s="54">
        <f t="shared" si="75"/>
        <v>0</v>
      </c>
      <c r="Y374" s="54">
        <f t="shared" si="76"/>
        <v>0</v>
      </c>
      <c r="Z374" s="54">
        <f t="shared" si="77"/>
        <v>0</v>
      </c>
      <c r="AA374" s="49">
        <f t="shared" si="74"/>
        <v>0.28000000000000003</v>
      </c>
      <c r="AB374" s="54">
        <f t="shared" si="78"/>
        <v>0.28000000000000003</v>
      </c>
      <c r="AC374" s="54">
        <f t="shared" si="79"/>
        <v>0</v>
      </c>
    </row>
    <row r="375" spans="1:29" ht="30" customHeight="1">
      <c r="A375" s="59">
        <v>366</v>
      </c>
      <c r="B375" s="50" t="s">
        <v>1147</v>
      </c>
      <c r="C375" s="53" t="str">
        <f>'06 § 부평구'!C125</f>
        <v>부평구</v>
      </c>
      <c r="D375" s="50">
        <f>'06 § 부평구'!D125</f>
        <v>41</v>
      </c>
      <c r="E375" s="53" t="str">
        <f>'06 § 부평구'!E125</f>
        <v>열우물로L</v>
      </c>
      <c r="F375" s="53" t="str">
        <f>'06 § 부평구'!F125</f>
        <v>백범로604번길
교차점</v>
      </c>
      <c r="G375" s="53" t="str">
        <f>'06 § 부평구'!G125</f>
        <v>열우물사거리</v>
      </c>
      <c r="H375" s="50" t="str">
        <f>'06 § 부평구'!H125</f>
        <v>○</v>
      </c>
      <c r="I375" s="53" t="str">
        <f>'06 § 부평구'!I125</f>
        <v>겸용도로
(비분리형)</v>
      </c>
      <c r="J375" s="54">
        <f>'06 § 부평구'!J125</f>
        <v>0.28000000000000003</v>
      </c>
      <c r="K375" s="54">
        <f>'06 § 부평구'!K125</f>
        <v>0</v>
      </c>
      <c r="L375" s="54">
        <f>'06 § 부평구'!L125</f>
        <v>0</v>
      </c>
      <c r="M375" s="54">
        <f>'06 § 부평구'!M125</f>
        <v>0</v>
      </c>
      <c r="N375" s="54">
        <f>'06 § 부평구'!N125</f>
        <v>0</v>
      </c>
      <c r="O375" s="54">
        <f>'06 § 부평구'!O125</f>
        <v>0</v>
      </c>
      <c r="P375" s="54">
        <f>'06 § 부평구'!P125</f>
        <v>0</v>
      </c>
      <c r="Q375" s="54">
        <f>'06 § 부평구'!Q125</f>
        <v>2.7</v>
      </c>
      <c r="R375" s="54">
        <f>'06 § 부평구'!R125</f>
        <v>1.2000000000000002</v>
      </c>
      <c r="S375" s="50">
        <f>'06 § 부평구'!S125</f>
        <v>1</v>
      </c>
      <c r="T375" s="50">
        <f>'06 § 부평구'!T125</f>
        <v>0</v>
      </c>
      <c r="U375" s="53" t="str">
        <f>'06 § 부평구'!U125</f>
        <v>도로측</v>
      </c>
      <c r="V375" s="53"/>
      <c r="W375" s="48">
        <f t="shared" si="73"/>
        <v>0.28000000000000003</v>
      </c>
      <c r="X375" s="54">
        <f t="shared" si="75"/>
        <v>0</v>
      </c>
      <c r="Y375" s="54">
        <f t="shared" si="76"/>
        <v>0</v>
      </c>
      <c r="Z375" s="54">
        <f t="shared" si="77"/>
        <v>0</v>
      </c>
      <c r="AA375" s="49">
        <f t="shared" si="74"/>
        <v>0.28000000000000003</v>
      </c>
      <c r="AB375" s="54">
        <f t="shared" si="78"/>
        <v>0</v>
      </c>
      <c r="AC375" s="54">
        <f t="shared" si="79"/>
        <v>0.28000000000000003</v>
      </c>
    </row>
    <row r="376" spans="1:29" ht="30" customHeight="1">
      <c r="A376" s="59">
        <v>367</v>
      </c>
      <c r="B376" s="50" t="s">
        <v>1147</v>
      </c>
      <c r="C376" s="53" t="str">
        <f>'06 § 부평구'!C126</f>
        <v>부평구</v>
      </c>
      <c r="D376" s="50">
        <f>'06 § 부평구'!D126</f>
        <v>42</v>
      </c>
      <c r="E376" s="53" t="str">
        <f>'06 § 부평구'!E126</f>
        <v>굴포천
자전거길L</v>
      </c>
      <c r="F376" s="53" t="str">
        <f>'06 § 부평구'!F126</f>
        <v>굴포4교</v>
      </c>
      <c r="G376" s="53" t="str">
        <f>'06 § 부평구'!G126</f>
        <v>삼산2교</v>
      </c>
      <c r="H376" s="50" t="str">
        <f>'06 § 부평구'!H126</f>
        <v>○</v>
      </c>
      <c r="I376" s="53" t="str">
        <f>'06 § 부평구'!I126</f>
        <v>겸용도로
(분리형)</v>
      </c>
      <c r="J376" s="54">
        <f>'06 § 부평구'!J126</f>
        <v>0.38</v>
      </c>
      <c r="K376" s="54">
        <f>'06 § 부평구'!K126</f>
        <v>0</v>
      </c>
      <c r="L376" s="54">
        <f>'06 § 부평구'!L126</f>
        <v>0</v>
      </c>
      <c r="M376" s="54">
        <f>'06 § 부평구'!M126</f>
        <v>0</v>
      </c>
      <c r="N376" s="54">
        <f>'06 § 부평구'!N126</f>
        <v>1.5</v>
      </c>
      <c r="O376" s="54">
        <f>'06 § 부평구'!O126</f>
        <v>1.5</v>
      </c>
      <c r="P376" s="54">
        <f>'06 § 부평구'!P126</f>
        <v>1.5</v>
      </c>
      <c r="Q376" s="54">
        <f>'06 § 부평구'!Q126</f>
        <v>0</v>
      </c>
      <c r="R376" s="54">
        <f>'06 § 부평구'!R126</f>
        <v>0</v>
      </c>
      <c r="S376" s="50">
        <f>'06 § 부평구'!S126</f>
        <v>3</v>
      </c>
      <c r="T376" s="50">
        <f>'06 § 부평구'!T126</f>
        <v>0</v>
      </c>
      <c r="U376" s="53" t="str">
        <f>'06 § 부평구'!U126</f>
        <v>내측</v>
      </c>
      <c r="V376" s="53"/>
      <c r="W376" s="48">
        <f t="shared" si="73"/>
        <v>0.38</v>
      </c>
      <c r="X376" s="54">
        <f t="shared" si="75"/>
        <v>0</v>
      </c>
      <c r="Y376" s="54">
        <f t="shared" si="76"/>
        <v>0</v>
      </c>
      <c r="Z376" s="54">
        <f t="shared" si="77"/>
        <v>0</v>
      </c>
      <c r="AA376" s="49">
        <f t="shared" si="74"/>
        <v>0.38</v>
      </c>
      <c r="AB376" s="54">
        <f t="shared" si="78"/>
        <v>0.38</v>
      </c>
      <c r="AC376" s="54">
        <f t="shared" si="79"/>
        <v>0</v>
      </c>
    </row>
    <row r="377" spans="1:29" ht="30" customHeight="1">
      <c r="A377" s="59">
        <v>368</v>
      </c>
      <c r="B377" s="50" t="s">
        <v>1147</v>
      </c>
      <c r="C377" s="53" t="str">
        <f>'06 § 부평구'!C127</f>
        <v>부평구</v>
      </c>
      <c r="D377" s="50">
        <f>'06 § 부평구'!D127</f>
        <v>43</v>
      </c>
      <c r="E377" s="53" t="str">
        <f>'06 § 부평구'!E127</f>
        <v>굴포천
자전거길R</v>
      </c>
      <c r="F377" s="53" t="str">
        <f>'06 § 부평구'!F127</f>
        <v>굴포4교</v>
      </c>
      <c r="G377" s="53" t="str">
        <f>'06 § 부평구'!G127</f>
        <v>삼산유수지체육공원화장실</v>
      </c>
      <c r="H377" s="50" t="str">
        <f>'06 § 부평구'!H127</f>
        <v>○</v>
      </c>
      <c r="I377" s="53" t="str">
        <f>'06 § 부평구'!I127</f>
        <v>겸용도로
(분리형)</v>
      </c>
      <c r="J377" s="54">
        <f>'06 § 부평구'!J127</f>
        <v>0.77</v>
      </c>
      <c r="K377" s="54">
        <f>'06 § 부평구'!K127</f>
        <v>0</v>
      </c>
      <c r="L377" s="54">
        <f>'06 § 부평구'!L127</f>
        <v>0</v>
      </c>
      <c r="M377" s="54">
        <f>'06 § 부평구'!M127</f>
        <v>0</v>
      </c>
      <c r="N377" s="54">
        <f>'06 § 부평구'!N127</f>
        <v>1.5</v>
      </c>
      <c r="O377" s="54">
        <f>'06 § 부평구'!O127</f>
        <v>1.5</v>
      </c>
      <c r="P377" s="54">
        <f>'06 § 부평구'!P127</f>
        <v>1.5</v>
      </c>
      <c r="Q377" s="54">
        <f>'06 § 부평구'!Q127</f>
        <v>0</v>
      </c>
      <c r="R377" s="54">
        <f>'06 § 부평구'!R127</f>
        <v>0</v>
      </c>
      <c r="S377" s="50">
        <f>'06 § 부평구'!S127</f>
        <v>3</v>
      </c>
      <c r="T377" s="50">
        <f>'06 § 부평구'!T127</f>
        <v>0</v>
      </c>
      <c r="U377" s="53" t="str">
        <f>'06 § 부평구'!U127</f>
        <v>내측</v>
      </c>
      <c r="V377" s="53"/>
      <c r="W377" s="48">
        <f t="shared" si="73"/>
        <v>0.77</v>
      </c>
      <c r="X377" s="54">
        <f t="shared" si="75"/>
        <v>0</v>
      </c>
      <c r="Y377" s="54">
        <f t="shared" si="76"/>
        <v>0</v>
      </c>
      <c r="Z377" s="54">
        <f t="shared" si="77"/>
        <v>0</v>
      </c>
      <c r="AA377" s="49">
        <f t="shared" si="74"/>
        <v>0.77</v>
      </c>
      <c r="AB377" s="54">
        <f t="shared" si="78"/>
        <v>0.77</v>
      </c>
      <c r="AC377" s="54">
        <f t="shared" si="79"/>
        <v>0</v>
      </c>
    </row>
    <row r="378" spans="1:29" ht="30" customHeight="1">
      <c r="A378" s="59">
        <v>369</v>
      </c>
      <c r="B378" s="50" t="s">
        <v>1147</v>
      </c>
      <c r="C378" s="53" t="str">
        <f>'06 § 부평구'!C128</f>
        <v>부평구</v>
      </c>
      <c r="D378" s="50">
        <f>'06 § 부평구'!D128</f>
        <v>44</v>
      </c>
      <c r="E378" s="53" t="str">
        <f>'06 § 부평구'!E128</f>
        <v>화랑로</v>
      </c>
      <c r="F378" s="53" t="str">
        <f>'06 § 부평구'!F128</f>
        <v>신촌사거리</v>
      </c>
      <c r="G378" s="53" t="str">
        <f>'06 § 부평구'!G128</f>
        <v>신촌초등학교
테니스장</v>
      </c>
      <c r="H378" s="50">
        <f>'06 § 부평구'!H128</f>
        <v>0</v>
      </c>
      <c r="I378" s="53" t="str">
        <f>'06 § 부평구'!I128</f>
        <v>겸용도로
(분리형)</v>
      </c>
      <c r="J378" s="54">
        <f>'06 § 부평구'!J128</f>
        <v>0.28000000000000003</v>
      </c>
      <c r="K378" s="54">
        <f>'06 § 부평구'!K128</f>
        <v>0</v>
      </c>
      <c r="L378" s="54">
        <f>'06 § 부평구'!L128</f>
        <v>0</v>
      </c>
      <c r="M378" s="54">
        <f>'06 § 부평구'!M128</f>
        <v>0</v>
      </c>
      <c r="N378" s="54">
        <f>'06 § 부평구'!N128</f>
        <v>1.4</v>
      </c>
      <c r="O378" s="54">
        <f>'06 § 부평구'!O128</f>
        <v>1.8</v>
      </c>
      <c r="P378" s="54">
        <f>'06 § 부평구'!P128</f>
        <v>1.7</v>
      </c>
      <c r="Q378" s="54">
        <f>'06 § 부평구'!Q128</f>
        <v>0</v>
      </c>
      <c r="R378" s="54">
        <f>'06 § 부평구'!R128</f>
        <v>0</v>
      </c>
      <c r="S378" s="50">
        <f>'06 § 부평구'!S128</f>
        <v>1</v>
      </c>
      <c r="T378" s="50" t="str">
        <f>'06 § 부평구'!T128</f>
        <v>○</v>
      </c>
      <c r="U378" s="53" t="str">
        <f>'06 § 부평구'!U128</f>
        <v>내측</v>
      </c>
      <c r="V378" s="53"/>
      <c r="W378" s="48">
        <f t="shared" si="73"/>
        <v>0.28000000000000003</v>
      </c>
      <c r="X378" s="54">
        <f t="shared" si="75"/>
        <v>0</v>
      </c>
      <c r="Y378" s="54">
        <f t="shared" si="76"/>
        <v>0</v>
      </c>
      <c r="Z378" s="54">
        <f t="shared" si="77"/>
        <v>0</v>
      </c>
      <c r="AA378" s="49">
        <f t="shared" si="74"/>
        <v>0.28000000000000003</v>
      </c>
      <c r="AB378" s="54">
        <f t="shared" si="78"/>
        <v>0.28000000000000003</v>
      </c>
      <c r="AC378" s="54">
        <f t="shared" si="79"/>
        <v>0</v>
      </c>
    </row>
    <row r="379" spans="1:29" ht="30" customHeight="1">
      <c r="A379" s="59">
        <v>370</v>
      </c>
      <c r="B379" s="50" t="s">
        <v>1147</v>
      </c>
      <c r="C379" s="53" t="str">
        <f>'06 § 부평구'!C129</f>
        <v>부평구</v>
      </c>
      <c r="D379" s="50" t="str">
        <f>'06 § 부평구'!D129</f>
        <v>45-1</v>
      </c>
      <c r="E379" s="53" t="str">
        <f>'06 § 부평구'!E129</f>
        <v>세월천로</v>
      </c>
      <c r="F379" s="53" t="str">
        <f>'06 § 부평구'!F129</f>
        <v>세월천로115번길</v>
      </c>
      <c r="G379" s="53" t="str">
        <f>'06 § 부평구'!G129</f>
        <v>세월천로137번길</v>
      </c>
      <c r="H379" s="50">
        <f>'06 § 부평구'!H129</f>
        <v>0</v>
      </c>
      <c r="I379" s="53" t="str">
        <f>'06 § 부평구'!I129</f>
        <v>겸용도로
(분리형)</v>
      </c>
      <c r="J379" s="54">
        <f>'06 § 부평구'!J129</f>
        <v>0.2</v>
      </c>
      <c r="K379" s="54">
        <f>'06 § 부평구'!K129</f>
        <v>0</v>
      </c>
      <c r="L379" s="54">
        <f>'06 § 부평구'!L129</f>
        <v>0</v>
      </c>
      <c r="M379" s="54">
        <f>'06 § 부평구'!M129</f>
        <v>0</v>
      </c>
      <c r="N379" s="54">
        <f>'06 § 부평구'!N129</f>
        <v>1.2</v>
      </c>
      <c r="O379" s="54">
        <f>'06 § 부평구'!O129</f>
        <v>1.4</v>
      </c>
      <c r="P379" s="54">
        <f>'06 § 부평구'!P129</f>
        <v>1.0999999999999999</v>
      </c>
      <c r="Q379" s="54">
        <f>'06 § 부평구'!Q129</f>
        <v>0</v>
      </c>
      <c r="R379" s="54">
        <f>'06 § 부평구'!R129</f>
        <v>0</v>
      </c>
      <c r="S379" s="50">
        <f>'06 § 부평구'!S129</f>
        <v>1</v>
      </c>
      <c r="T379" s="50" t="str">
        <f>'06 § 부평구'!T129</f>
        <v>○</v>
      </c>
      <c r="U379" s="53" t="str">
        <f>'06 § 부평구'!U129</f>
        <v>내측</v>
      </c>
      <c r="V379" s="53"/>
      <c r="W379" s="48">
        <f t="shared" si="73"/>
        <v>0.2</v>
      </c>
      <c r="X379" s="54">
        <f t="shared" si="75"/>
        <v>0</v>
      </c>
      <c r="Y379" s="54">
        <f t="shared" si="76"/>
        <v>0</v>
      </c>
      <c r="Z379" s="54">
        <f t="shared" si="77"/>
        <v>0</v>
      </c>
      <c r="AA379" s="49">
        <f t="shared" si="74"/>
        <v>0.2</v>
      </c>
      <c r="AB379" s="54">
        <f t="shared" si="78"/>
        <v>0.2</v>
      </c>
      <c r="AC379" s="54">
        <f t="shared" si="79"/>
        <v>0</v>
      </c>
    </row>
    <row r="380" spans="1:29" ht="30" customHeight="1">
      <c r="A380" s="59">
        <v>371</v>
      </c>
      <c r="B380" s="50" t="s">
        <v>1147</v>
      </c>
      <c r="C380" s="53" t="str">
        <f>'06 § 부평구'!C130</f>
        <v>부평구</v>
      </c>
      <c r="D380" s="50" t="str">
        <f>'06 § 부평구'!D130</f>
        <v>45-2</v>
      </c>
      <c r="E380" s="53" t="str">
        <f>'06 § 부평구'!E130</f>
        <v>세월천로</v>
      </c>
      <c r="F380" s="53" t="str">
        <f>'06 § 부평구'!F130</f>
        <v>세월천로137번길</v>
      </c>
      <c r="G380" s="53" t="str">
        <f>'06 § 부평구'!G130</f>
        <v>세월천로179번</v>
      </c>
      <c r="H380" s="50">
        <f>'06 § 부평구'!H130</f>
        <v>0</v>
      </c>
      <c r="I380" s="53" t="str">
        <f>'06 § 부평구'!I130</f>
        <v>겸용도로
(분리형)</v>
      </c>
      <c r="J380" s="54">
        <f>'06 § 부평구'!J130</f>
        <v>0.37</v>
      </c>
      <c r="K380" s="54">
        <f>'06 § 부평구'!K130</f>
        <v>0</v>
      </c>
      <c r="L380" s="54">
        <f>'06 § 부평구'!L130</f>
        <v>0</v>
      </c>
      <c r="M380" s="54">
        <f>'06 § 부평구'!M130</f>
        <v>0</v>
      </c>
      <c r="N380" s="54">
        <f>'06 § 부평구'!N130</f>
        <v>1.5</v>
      </c>
      <c r="O380" s="54">
        <f>'06 § 부평구'!O130</f>
        <v>1.4</v>
      </c>
      <c r="P380" s="54">
        <f>'06 § 부평구'!P130</f>
        <v>1.4</v>
      </c>
      <c r="Q380" s="54">
        <f>'06 § 부평구'!Q130</f>
        <v>0</v>
      </c>
      <c r="R380" s="54">
        <f>'06 § 부평구'!R130</f>
        <v>0</v>
      </c>
      <c r="S380" s="50">
        <f>'06 § 부평구'!S130</f>
        <v>1</v>
      </c>
      <c r="T380" s="50" t="str">
        <f>'06 § 부평구'!T130</f>
        <v>○</v>
      </c>
      <c r="U380" s="53" t="str">
        <f>'06 § 부평구'!U130</f>
        <v>내측</v>
      </c>
      <c r="V380" s="53"/>
      <c r="W380" s="48">
        <f t="shared" si="73"/>
        <v>0.37</v>
      </c>
      <c r="X380" s="54">
        <f t="shared" si="75"/>
        <v>0</v>
      </c>
      <c r="Y380" s="54">
        <f t="shared" si="76"/>
        <v>0</v>
      </c>
      <c r="Z380" s="54">
        <f t="shared" si="77"/>
        <v>0</v>
      </c>
      <c r="AA380" s="49">
        <f t="shared" si="74"/>
        <v>0.37</v>
      </c>
      <c r="AB380" s="54">
        <f t="shared" si="78"/>
        <v>0.37</v>
      </c>
      <c r="AC380" s="54">
        <f t="shared" si="79"/>
        <v>0</v>
      </c>
    </row>
    <row r="381" spans="1:29" ht="30" customHeight="1">
      <c r="A381" s="110">
        <v>372</v>
      </c>
      <c r="B381" s="101" t="s">
        <v>1147</v>
      </c>
      <c r="C381" s="103" t="str">
        <f>'07 § 계양구'!C9</f>
        <v>계양구</v>
      </c>
      <c r="D381" s="101" t="str">
        <f>'07 § 계양구'!D9</f>
        <v>45개 노선</v>
      </c>
      <c r="E381" s="103"/>
      <c r="F381" s="103"/>
      <c r="G381" s="103"/>
      <c r="H381" s="101">
        <f>'07 § 계양구'!H9</f>
        <v>24</v>
      </c>
      <c r="I381" s="103"/>
      <c r="J381" s="101">
        <f>'07 § 계양구'!J9</f>
        <v>33.81</v>
      </c>
      <c r="K381" s="101">
        <f>'07 § 계양구'!K9</f>
        <v>2</v>
      </c>
      <c r="L381" s="101">
        <f>'07 § 계양구'!L9</f>
        <v>2</v>
      </c>
      <c r="M381" s="101">
        <f>'07 § 계양구'!M9</f>
        <v>0</v>
      </c>
      <c r="N381" s="101">
        <f>'07 § 계양구'!N9</f>
        <v>31</v>
      </c>
      <c r="O381" s="101"/>
      <c r="P381" s="101"/>
      <c r="Q381" s="101">
        <f>'07 § 계양구'!Q9</f>
        <v>10</v>
      </c>
      <c r="R381" s="101"/>
      <c r="S381" s="101"/>
      <c r="T381" s="101">
        <f>'07 § 계양구'!T9</f>
        <v>20</v>
      </c>
      <c r="U381" s="103"/>
      <c r="V381" s="103"/>
      <c r="W381" s="102">
        <f>SUM(W382:W426)</f>
        <v>33.81</v>
      </c>
      <c r="X381" s="102">
        <f t="shared" ref="X381:AC381" si="80">SUM(X382:X426)</f>
        <v>3.02</v>
      </c>
      <c r="Y381" s="102">
        <f t="shared" si="80"/>
        <v>0.64</v>
      </c>
      <c r="Z381" s="102">
        <f t="shared" si="80"/>
        <v>0</v>
      </c>
      <c r="AA381" s="102">
        <f t="shared" si="80"/>
        <v>30.150000000000006</v>
      </c>
      <c r="AB381" s="102">
        <f t="shared" si="80"/>
        <v>18.449999999999996</v>
      </c>
      <c r="AC381" s="102">
        <f t="shared" si="80"/>
        <v>11.700000000000001</v>
      </c>
    </row>
    <row r="382" spans="1:29" ht="30" customHeight="1">
      <c r="A382" s="59">
        <v>373</v>
      </c>
      <c r="B382" s="50" t="s">
        <v>1147</v>
      </c>
      <c r="C382" s="53" t="str">
        <f>'07 § 계양구'!C10</f>
        <v>계양구</v>
      </c>
      <c r="D382" s="50">
        <f>'07 § 계양구'!D10</f>
        <v>1</v>
      </c>
      <c r="E382" s="53" t="str">
        <f>'07 § 계양구'!E10</f>
        <v>계양로R</v>
      </c>
      <c r="F382" s="53" t="str">
        <f>'07 § 계양구'!F10</f>
        <v>한마음병원</v>
      </c>
      <c r="G382" s="53" t="str">
        <f>'07 § 계양구'!G10</f>
        <v>경인고속도로</v>
      </c>
      <c r="H382" s="50">
        <f>'07 § 계양구'!H10</f>
        <v>0</v>
      </c>
      <c r="I382" s="53" t="str">
        <f>'07 § 계양구'!I10</f>
        <v>겸용도로
(분리형)</v>
      </c>
      <c r="J382" s="54">
        <f>'07 § 계양구'!J10</f>
        <v>0.5</v>
      </c>
      <c r="K382" s="54">
        <f>'07 § 계양구'!K10</f>
        <v>0</v>
      </c>
      <c r="L382" s="54">
        <f>'07 § 계양구'!L10</f>
        <v>0</v>
      </c>
      <c r="M382" s="54">
        <f>'07 § 계양구'!M10</f>
        <v>0</v>
      </c>
      <c r="N382" s="54">
        <f>'07 § 계양구'!N10</f>
        <v>1.2</v>
      </c>
      <c r="O382" s="54">
        <f>'07 § 계양구'!O10</f>
        <v>3.2</v>
      </c>
      <c r="P382" s="54">
        <f>'07 § 계양구'!P10</f>
        <v>2.9000000000000004</v>
      </c>
      <c r="Q382" s="54">
        <f>'07 § 계양구'!Q10</f>
        <v>0</v>
      </c>
      <c r="R382" s="54">
        <f>'07 § 계양구'!R10</f>
        <v>0</v>
      </c>
      <c r="S382" s="50">
        <f>'07 § 계양구'!S10</f>
        <v>3</v>
      </c>
      <c r="T382" s="50" t="str">
        <f>'07 § 계양구'!T10</f>
        <v>○</v>
      </c>
      <c r="U382" s="53" t="str">
        <f>'07 § 계양구'!U10</f>
        <v>내측</v>
      </c>
      <c r="V382" s="53"/>
      <c r="W382" s="48">
        <f t="shared" si="73"/>
        <v>0.5</v>
      </c>
      <c r="X382" s="54">
        <f t="shared" ref="X382:X426" si="81">SUMIF(I382,$X$6,J382)</f>
        <v>0</v>
      </c>
      <c r="Y382" s="54">
        <f t="shared" ref="Y382:Y426" si="82">SUMIF(I382,$Y$6,J382)</f>
        <v>0</v>
      </c>
      <c r="Z382" s="54">
        <f t="shared" ref="Z382:Z426" si="83">SUMIF(I382,$Z$6,J382)</f>
        <v>0</v>
      </c>
      <c r="AA382" s="49">
        <f t="shared" si="74"/>
        <v>0.5</v>
      </c>
      <c r="AB382" s="54">
        <f t="shared" ref="AB382:AB426" si="84">SUMIF(I382,$AB$7,J382)</f>
        <v>0.5</v>
      </c>
      <c r="AC382" s="54">
        <f t="shared" ref="AC382:AC426" si="85">SUMIF(I382,$AC$7,J382)</f>
        <v>0</v>
      </c>
    </row>
    <row r="383" spans="1:29" ht="30" customHeight="1">
      <c r="A383" s="59">
        <v>374</v>
      </c>
      <c r="B383" s="50" t="s">
        <v>1147</v>
      </c>
      <c r="C383" s="53" t="str">
        <f>'07 § 계양구'!C11</f>
        <v>계양구</v>
      </c>
      <c r="D383" s="50">
        <f>'07 § 계양구'!D11</f>
        <v>2</v>
      </c>
      <c r="E383" s="53" t="str">
        <f>'07 § 계양구'!E11</f>
        <v>계양로L</v>
      </c>
      <c r="F383" s="53" t="str">
        <f>'07 § 계양구'!F11</f>
        <v>경인고속도로</v>
      </c>
      <c r="G383" s="53" t="str">
        <f>'07 § 계양구'!G11</f>
        <v>계산3거리</v>
      </c>
      <c r="H383" s="50">
        <f>'07 § 계양구'!H11</f>
        <v>0</v>
      </c>
      <c r="I383" s="53" t="str">
        <f>'07 § 계양구'!I11</f>
        <v>겸용도로
(분리형)</v>
      </c>
      <c r="J383" s="54">
        <f>'07 § 계양구'!J11</f>
        <v>2.14</v>
      </c>
      <c r="K383" s="54">
        <f>'07 § 계양구'!K11</f>
        <v>0</v>
      </c>
      <c r="L383" s="54">
        <f>'07 § 계양구'!L11</f>
        <v>0</v>
      </c>
      <c r="M383" s="54">
        <f>'07 § 계양구'!M11</f>
        <v>0</v>
      </c>
      <c r="N383" s="54">
        <f>'07 § 계양구'!N11</f>
        <v>1.3</v>
      </c>
      <c r="O383" s="54">
        <f>'07 § 계양구'!O11</f>
        <v>3.2</v>
      </c>
      <c r="P383" s="54">
        <f>'07 § 계양구'!P11</f>
        <v>3</v>
      </c>
      <c r="Q383" s="54">
        <f>'07 § 계양구'!Q11</f>
        <v>0</v>
      </c>
      <c r="R383" s="54">
        <f>'07 § 계양구'!R11</f>
        <v>0</v>
      </c>
      <c r="S383" s="50">
        <f>'07 § 계양구'!S11</f>
        <v>3</v>
      </c>
      <c r="T383" s="50" t="str">
        <f>'07 § 계양구'!T11</f>
        <v>○</v>
      </c>
      <c r="U383" s="53" t="str">
        <f>'07 § 계양구'!U11</f>
        <v>중앙</v>
      </c>
      <c r="V383" s="53"/>
      <c r="W383" s="48">
        <f t="shared" si="73"/>
        <v>2.14</v>
      </c>
      <c r="X383" s="54">
        <f t="shared" si="81"/>
        <v>0</v>
      </c>
      <c r="Y383" s="54">
        <f t="shared" si="82"/>
        <v>0</v>
      </c>
      <c r="Z383" s="54">
        <f t="shared" si="83"/>
        <v>0</v>
      </c>
      <c r="AA383" s="49">
        <f t="shared" si="74"/>
        <v>2.14</v>
      </c>
      <c r="AB383" s="54">
        <f t="shared" si="84"/>
        <v>2.14</v>
      </c>
      <c r="AC383" s="54">
        <f t="shared" si="85"/>
        <v>0</v>
      </c>
    </row>
    <row r="384" spans="1:29" ht="30" customHeight="1">
      <c r="A384" s="59">
        <v>375</v>
      </c>
      <c r="B384" s="50" t="s">
        <v>1147</v>
      </c>
      <c r="C384" s="53" t="str">
        <f>'07 § 계양구'!C12</f>
        <v>계양구</v>
      </c>
      <c r="D384" s="50">
        <f>'07 § 계양구'!D12</f>
        <v>3</v>
      </c>
      <c r="E384" s="53" t="str">
        <f>'07 § 계양구'!E12</f>
        <v>경명로1R</v>
      </c>
      <c r="F384" s="53" t="str">
        <f>'07 § 계양구'!F12</f>
        <v>임학지하차도</v>
      </c>
      <c r="G384" s="53" t="str">
        <f>'07 § 계양구'!G12</f>
        <v>계산역</v>
      </c>
      <c r="H384" s="50">
        <f>'07 § 계양구'!H12</f>
        <v>0</v>
      </c>
      <c r="I384" s="53" t="str">
        <f>'07 § 계양구'!I12</f>
        <v>겸용도로
(분리형)</v>
      </c>
      <c r="J384" s="54">
        <f>'07 § 계양구'!J12</f>
        <v>0.68</v>
      </c>
      <c r="K384" s="54">
        <f>'07 § 계양구'!K12</f>
        <v>0</v>
      </c>
      <c r="L384" s="54">
        <f>'07 § 계양구'!L12</f>
        <v>0</v>
      </c>
      <c r="M384" s="54">
        <f>'07 § 계양구'!M12</f>
        <v>0</v>
      </c>
      <c r="N384" s="54">
        <f>'07 § 계양구'!N12</f>
        <v>1.1000000000000001</v>
      </c>
      <c r="O384" s="54">
        <f>'07 § 계양구'!O12</f>
        <v>2.1</v>
      </c>
      <c r="P384" s="54">
        <f>'07 § 계양구'!P12</f>
        <v>1.7000000000000002</v>
      </c>
      <c r="Q384" s="54">
        <f>'07 § 계양구'!Q12</f>
        <v>0</v>
      </c>
      <c r="R384" s="54">
        <f>'07 § 계양구'!R12</f>
        <v>0</v>
      </c>
      <c r="S384" s="50">
        <f>'07 § 계양구'!S12</f>
        <v>3</v>
      </c>
      <c r="T384" s="50" t="str">
        <f>'07 § 계양구'!T12</f>
        <v>○</v>
      </c>
      <c r="U384" s="53" t="str">
        <f>'07 § 계양구'!U12</f>
        <v>내측</v>
      </c>
      <c r="V384" s="53"/>
      <c r="W384" s="48">
        <f t="shared" si="73"/>
        <v>0.68</v>
      </c>
      <c r="X384" s="54">
        <f t="shared" si="81"/>
        <v>0</v>
      </c>
      <c r="Y384" s="54">
        <f t="shared" si="82"/>
        <v>0</v>
      </c>
      <c r="Z384" s="54">
        <f t="shared" si="83"/>
        <v>0</v>
      </c>
      <c r="AA384" s="49">
        <f t="shared" si="74"/>
        <v>0.68</v>
      </c>
      <c r="AB384" s="54">
        <f t="shared" si="84"/>
        <v>0.68</v>
      </c>
      <c r="AC384" s="54">
        <f t="shared" si="85"/>
        <v>0</v>
      </c>
    </row>
    <row r="385" spans="1:29" ht="30" customHeight="1">
      <c r="A385" s="59">
        <v>376</v>
      </c>
      <c r="B385" s="50" t="s">
        <v>1147</v>
      </c>
      <c r="C385" s="53" t="str">
        <f>'07 § 계양구'!C13</f>
        <v>계양구</v>
      </c>
      <c r="D385" s="50">
        <f>'07 § 계양구'!D13</f>
        <v>4</v>
      </c>
      <c r="E385" s="53" t="str">
        <f>'07 § 계양구'!E13</f>
        <v>경명로2R</v>
      </c>
      <c r="F385" s="53" t="str">
        <f>'07 § 계양구'!F13</f>
        <v>기아자동차</v>
      </c>
      <c r="G385" s="53" t="str">
        <f>'07 § 계양구'!G13</f>
        <v>KT&amp;G</v>
      </c>
      <c r="H385" s="50">
        <f>'07 § 계양구'!H13</f>
        <v>0</v>
      </c>
      <c r="I385" s="53" t="str">
        <f>'07 § 계양구'!I13</f>
        <v>겸용도로
(분리형)</v>
      </c>
      <c r="J385" s="54">
        <f>'07 § 계양구'!J13</f>
        <v>0.19</v>
      </c>
      <c r="K385" s="54">
        <f>'07 § 계양구'!K13</f>
        <v>0</v>
      </c>
      <c r="L385" s="54">
        <f>'07 § 계양구'!L13</f>
        <v>0</v>
      </c>
      <c r="M385" s="54">
        <f>'07 § 계양구'!M13</f>
        <v>0</v>
      </c>
      <c r="N385" s="54">
        <f>'07 § 계양구'!N13</f>
        <v>1.3</v>
      </c>
      <c r="O385" s="54">
        <f>'07 § 계양구'!O13</f>
        <v>2.4</v>
      </c>
      <c r="P385" s="54">
        <f>'07 § 계양구'!P13</f>
        <v>2.2000000000000002</v>
      </c>
      <c r="Q385" s="54">
        <f>'07 § 계양구'!Q13</f>
        <v>0</v>
      </c>
      <c r="R385" s="54">
        <f>'07 § 계양구'!R13</f>
        <v>0</v>
      </c>
      <c r="S385" s="50">
        <f>'07 § 계양구'!S13</f>
        <v>3</v>
      </c>
      <c r="T385" s="50" t="str">
        <f>'07 § 계양구'!T13</f>
        <v>○</v>
      </c>
      <c r="U385" s="53" t="str">
        <f>'07 § 계양구'!U13</f>
        <v>내측</v>
      </c>
      <c r="V385" s="53"/>
      <c r="W385" s="48">
        <f t="shared" si="73"/>
        <v>0.19</v>
      </c>
      <c r="X385" s="54">
        <f t="shared" si="81"/>
        <v>0</v>
      </c>
      <c r="Y385" s="54">
        <f t="shared" si="82"/>
        <v>0</v>
      </c>
      <c r="Z385" s="54">
        <f t="shared" si="83"/>
        <v>0</v>
      </c>
      <c r="AA385" s="49">
        <f t="shared" si="74"/>
        <v>0.19</v>
      </c>
      <c r="AB385" s="54">
        <f t="shared" si="84"/>
        <v>0.19</v>
      </c>
      <c r="AC385" s="54">
        <f t="shared" si="85"/>
        <v>0</v>
      </c>
    </row>
    <row r="386" spans="1:29" ht="30" customHeight="1">
      <c r="A386" s="59">
        <v>377</v>
      </c>
      <c r="B386" s="50" t="s">
        <v>1147</v>
      </c>
      <c r="C386" s="53" t="str">
        <f>'07 § 계양구'!C14</f>
        <v>계양구</v>
      </c>
      <c r="D386" s="50">
        <f>'07 § 계양구'!D14</f>
        <v>5</v>
      </c>
      <c r="E386" s="53" t="str">
        <f>'07 § 계양구'!E14</f>
        <v>계산길</v>
      </c>
      <c r="F386" s="53" t="str">
        <f>'07 § 계양구'!F14</f>
        <v>계산초교</v>
      </c>
      <c r="G386" s="53" t="str">
        <f>'07 § 계양구'!G14</f>
        <v>계양문화회관</v>
      </c>
      <c r="H386" s="50">
        <f>'07 § 계양구'!H14</f>
        <v>0</v>
      </c>
      <c r="I386" s="53" t="str">
        <f>'07 § 계양구'!I14</f>
        <v>겸용도로
(비분리형)</v>
      </c>
      <c r="J386" s="54">
        <f>'07 § 계양구'!J14</f>
        <v>0.33</v>
      </c>
      <c r="K386" s="54">
        <f>'07 § 계양구'!K14</f>
        <v>0</v>
      </c>
      <c r="L386" s="54">
        <f>'07 § 계양구'!L14</f>
        <v>0</v>
      </c>
      <c r="M386" s="54">
        <f>'07 § 계양구'!M14</f>
        <v>0</v>
      </c>
      <c r="N386" s="54">
        <f>'07 § 계양구'!N14</f>
        <v>0</v>
      </c>
      <c r="O386" s="54">
        <f>'07 § 계양구'!O14</f>
        <v>0</v>
      </c>
      <c r="P386" s="54">
        <f>'07 § 계양구'!P14</f>
        <v>0</v>
      </c>
      <c r="Q386" s="54">
        <f>'07 § 계양구'!Q14</f>
        <v>3.4</v>
      </c>
      <c r="R386" s="54">
        <f>'07 § 계양구'!R14</f>
        <v>1.9</v>
      </c>
      <c r="S386" s="50">
        <f>'07 § 계양구'!S14</f>
        <v>2</v>
      </c>
      <c r="T386" s="50">
        <f>'07 § 계양구'!T14</f>
        <v>0</v>
      </c>
      <c r="U386" s="53">
        <f>'07 § 계양구'!U14</f>
        <v>0</v>
      </c>
      <c r="V386" s="53"/>
      <c r="W386" s="48">
        <f t="shared" si="73"/>
        <v>0.33</v>
      </c>
      <c r="X386" s="54">
        <f t="shared" si="81"/>
        <v>0</v>
      </c>
      <c r="Y386" s="54">
        <f t="shared" si="82"/>
        <v>0</v>
      </c>
      <c r="Z386" s="54">
        <f t="shared" si="83"/>
        <v>0</v>
      </c>
      <c r="AA386" s="49">
        <f t="shared" si="74"/>
        <v>0.33</v>
      </c>
      <c r="AB386" s="54">
        <f t="shared" si="84"/>
        <v>0</v>
      </c>
      <c r="AC386" s="54">
        <f t="shared" si="85"/>
        <v>0.33</v>
      </c>
    </row>
    <row r="387" spans="1:29" ht="30" customHeight="1">
      <c r="A387" s="59">
        <v>378</v>
      </c>
      <c r="B387" s="50" t="s">
        <v>1147</v>
      </c>
      <c r="C387" s="53" t="str">
        <f>'07 § 계양구'!C15</f>
        <v>계양구</v>
      </c>
      <c r="D387" s="50">
        <f>'07 § 계양구'!D15</f>
        <v>6</v>
      </c>
      <c r="E387" s="53" t="str">
        <f>'07 § 계양구'!E15</f>
        <v>경명로1L</v>
      </c>
      <c r="F387" s="53" t="str">
        <f>'07 § 계양구'!F15</f>
        <v>대림바드</v>
      </c>
      <c r="G387" s="53" t="str">
        <f>'07 § 계양구'!G15</f>
        <v>신도브레뉴</v>
      </c>
      <c r="H387" s="50">
        <f>'07 § 계양구'!H15</f>
        <v>0</v>
      </c>
      <c r="I387" s="53" t="str">
        <f>'07 § 계양구'!I15</f>
        <v>겸용도로
(분리형)</v>
      </c>
      <c r="J387" s="54">
        <f>'07 § 계양구'!J15</f>
        <v>0.15</v>
      </c>
      <c r="K387" s="54">
        <f>'07 § 계양구'!K15</f>
        <v>0</v>
      </c>
      <c r="L387" s="54">
        <f>'07 § 계양구'!L15</f>
        <v>0</v>
      </c>
      <c r="M387" s="54">
        <f>'07 § 계양구'!M15</f>
        <v>0</v>
      </c>
      <c r="N387" s="54">
        <f>'07 § 계양구'!N15</f>
        <v>1.3</v>
      </c>
      <c r="O387" s="54">
        <f>'07 § 계양구'!O15</f>
        <v>2.2999999999999998</v>
      </c>
      <c r="P387" s="54">
        <f>'07 § 계양구'!P15</f>
        <v>2.0999999999999996</v>
      </c>
      <c r="Q387" s="54">
        <f>'07 § 계양구'!Q15</f>
        <v>0</v>
      </c>
      <c r="R387" s="54">
        <f>'07 § 계양구'!R15</f>
        <v>0</v>
      </c>
      <c r="S387" s="50">
        <f>'07 § 계양구'!S15</f>
        <v>3</v>
      </c>
      <c r="T387" s="50" t="str">
        <f>'07 § 계양구'!T15</f>
        <v>○</v>
      </c>
      <c r="U387" s="53" t="str">
        <f>'07 § 계양구'!U15</f>
        <v>내측</v>
      </c>
      <c r="V387" s="53"/>
      <c r="W387" s="48">
        <f t="shared" si="73"/>
        <v>0.15</v>
      </c>
      <c r="X387" s="54">
        <f t="shared" si="81"/>
        <v>0</v>
      </c>
      <c r="Y387" s="54">
        <f t="shared" si="82"/>
        <v>0</v>
      </c>
      <c r="Z387" s="54">
        <f t="shared" si="83"/>
        <v>0</v>
      </c>
      <c r="AA387" s="49">
        <f t="shared" si="74"/>
        <v>0.15</v>
      </c>
      <c r="AB387" s="54">
        <f t="shared" si="84"/>
        <v>0.15</v>
      </c>
      <c r="AC387" s="54">
        <f t="shared" si="85"/>
        <v>0</v>
      </c>
    </row>
    <row r="388" spans="1:29" ht="30" customHeight="1">
      <c r="A388" s="59">
        <v>379</v>
      </c>
      <c r="B388" s="50" t="s">
        <v>1147</v>
      </c>
      <c r="C388" s="53" t="str">
        <f>'07 § 계양구'!C16</f>
        <v>계양구</v>
      </c>
      <c r="D388" s="50">
        <f>'07 § 계양구'!D16</f>
        <v>7</v>
      </c>
      <c r="E388" s="53" t="str">
        <f>'07 § 계양구'!E16</f>
        <v>경명로2L</v>
      </c>
      <c r="F388" s="53" t="str">
        <f>'07 § 계양구'!F16</f>
        <v>계산3거리</v>
      </c>
      <c r="G388" s="53" t="str">
        <f>'07 § 계양구'!G16</f>
        <v>계산주공</v>
      </c>
      <c r="H388" s="50">
        <f>'07 § 계양구'!H16</f>
        <v>0</v>
      </c>
      <c r="I388" s="53" t="str">
        <f>'07 § 계양구'!I16</f>
        <v>겸용도로
(분리형)</v>
      </c>
      <c r="J388" s="54">
        <f>'07 § 계양구'!J16</f>
        <v>1.04</v>
      </c>
      <c r="K388" s="54">
        <f>'07 § 계양구'!K16</f>
        <v>0</v>
      </c>
      <c r="L388" s="54">
        <f>'07 § 계양구'!L16</f>
        <v>0</v>
      </c>
      <c r="M388" s="54">
        <f>'07 § 계양구'!M16</f>
        <v>0</v>
      </c>
      <c r="N388" s="54">
        <f>'07 § 계양구'!N16</f>
        <v>1.5</v>
      </c>
      <c r="O388" s="54">
        <f>'07 § 계양구'!O16</f>
        <v>2.8</v>
      </c>
      <c r="P388" s="54">
        <f>'07 § 계양구'!P16</f>
        <v>2.8</v>
      </c>
      <c r="Q388" s="54">
        <f>'07 § 계양구'!Q16</f>
        <v>0</v>
      </c>
      <c r="R388" s="54">
        <f>'07 § 계양구'!R16</f>
        <v>0</v>
      </c>
      <c r="S388" s="50">
        <f>'07 § 계양구'!S16</f>
        <v>3</v>
      </c>
      <c r="T388" s="50" t="str">
        <f>'07 § 계양구'!T16</f>
        <v>○</v>
      </c>
      <c r="U388" s="53" t="str">
        <f>'07 § 계양구'!U16</f>
        <v>내측</v>
      </c>
      <c r="V388" s="53"/>
      <c r="W388" s="48">
        <f t="shared" si="73"/>
        <v>1.04</v>
      </c>
      <c r="X388" s="54">
        <f t="shared" si="81"/>
        <v>0</v>
      </c>
      <c r="Y388" s="54">
        <f t="shared" si="82"/>
        <v>0</v>
      </c>
      <c r="Z388" s="54">
        <f t="shared" si="83"/>
        <v>0</v>
      </c>
      <c r="AA388" s="49">
        <f t="shared" si="74"/>
        <v>1.04</v>
      </c>
      <c r="AB388" s="54">
        <f t="shared" si="84"/>
        <v>1.04</v>
      </c>
      <c r="AC388" s="54">
        <f t="shared" si="85"/>
        <v>0</v>
      </c>
    </row>
    <row r="389" spans="1:29" ht="30" customHeight="1">
      <c r="A389" s="59">
        <v>380</v>
      </c>
      <c r="B389" s="50" t="s">
        <v>1147</v>
      </c>
      <c r="C389" s="53" t="str">
        <f>'07 § 계양구'!C17</f>
        <v>계양구</v>
      </c>
      <c r="D389" s="50">
        <f>'07 § 계양구'!D17</f>
        <v>8</v>
      </c>
      <c r="E389" s="53" t="str">
        <f>'07 § 계양구'!E17</f>
        <v>봉화로1R</v>
      </c>
      <c r="F389" s="53" t="str">
        <f>'07 § 계양구'!F17</f>
        <v>서운사거리</v>
      </c>
      <c r="G389" s="53" t="str">
        <f>'07 § 계양구'!G17</f>
        <v>봉오고가시점</v>
      </c>
      <c r="H389" s="50" t="str">
        <f>'07 § 계양구'!H17</f>
        <v>○</v>
      </c>
      <c r="I389" s="53" t="str">
        <f>'07 § 계양구'!I17</f>
        <v>겸용도로
(비분리형)</v>
      </c>
      <c r="J389" s="54">
        <f>'07 § 계양구'!J17</f>
        <v>1.3</v>
      </c>
      <c r="K389" s="54">
        <f>'07 § 계양구'!K17</f>
        <v>0</v>
      </c>
      <c r="L389" s="54">
        <f>'07 § 계양구'!L17</f>
        <v>0</v>
      </c>
      <c r="M389" s="54">
        <f>'07 § 계양구'!M17</f>
        <v>0</v>
      </c>
      <c r="N389" s="54">
        <f>'07 § 계양구'!N17</f>
        <v>0</v>
      </c>
      <c r="O389" s="54">
        <f>'07 § 계양구'!O17</f>
        <v>0</v>
      </c>
      <c r="P389" s="54">
        <f>'07 § 계양구'!P17</f>
        <v>0</v>
      </c>
      <c r="Q389" s="54">
        <f>'07 § 계양구'!Q17</f>
        <v>3.3</v>
      </c>
      <c r="R389" s="54">
        <f>'07 § 계양구'!R17</f>
        <v>1.7999999999999998</v>
      </c>
      <c r="S389" s="50">
        <f>'07 § 계양구'!S17</f>
        <v>1</v>
      </c>
      <c r="T389" s="50">
        <f>'07 § 계양구'!T17</f>
        <v>0</v>
      </c>
      <c r="U389" s="53">
        <f>'07 § 계양구'!U17</f>
        <v>0</v>
      </c>
      <c r="V389" s="53"/>
      <c r="W389" s="48">
        <f t="shared" si="73"/>
        <v>1.3</v>
      </c>
      <c r="X389" s="54">
        <f t="shared" si="81"/>
        <v>0</v>
      </c>
      <c r="Y389" s="54">
        <f t="shared" si="82"/>
        <v>0</v>
      </c>
      <c r="Z389" s="54">
        <f t="shared" si="83"/>
        <v>0</v>
      </c>
      <c r="AA389" s="49">
        <f t="shared" si="74"/>
        <v>1.3</v>
      </c>
      <c r="AB389" s="54">
        <f t="shared" si="84"/>
        <v>0</v>
      </c>
      <c r="AC389" s="54">
        <f t="shared" si="85"/>
        <v>1.3</v>
      </c>
    </row>
    <row r="390" spans="1:29" ht="30" customHeight="1">
      <c r="A390" s="59">
        <v>381</v>
      </c>
      <c r="B390" s="50" t="s">
        <v>1147</v>
      </c>
      <c r="C390" s="53" t="str">
        <f>'07 § 계양구'!C18</f>
        <v>계양구</v>
      </c>
      <c r="D390" s="50">
        <f>'07 § 계양구'!D18</f>
        <v>9</v>
      </c>
      <c r="E390" s="53" t="str">
        <f>'07 § 계양구'!E18</f>
        <v>봉화로2R</v>
      </c>
      <c r="F390" s="53" t="str">
        <f>'07 § 계양구'!F18</f>
        <v>봉오고가교</v>
      </c>
      <c r="G390" s="53" t="str">
        <f>'07 § 계양구'!G18</f>
        <v>봉오고가교유턴지점</v>
      </c>
      <c r="H390" s="50" t="str">
        <f>'07 § 계양구'!H18</f>
        <v>○</v>
      </c>
      <c r="I390" s="53" t="str">
        <f>'07 § 계양구'!I18</f>
        <v>전용차로</v>
      </c>
      <c r="J390" s="54">
        <f>'07 § 계양구'!J18</f>
        <v>0.32</v>
      </c>
      <c r="K390" s="54">
        <f>'07 § 계양구'!K18</f>
        <v>0</v>
      </c>
      <c r="L390" s="54">
        <f>'07 § 계양구'!L18</f>
        <v>1.2</v>
      </c>
      <c r="M390" s="54">
        <f>'07 § 계양구'!M18</f>
        <v>0</v>
      </c>
      <c r="N390" s="54">
        <f>'07 § 계양구'!N18</f>
        <v>0</v>
      </c>
      <c r="O390" s="54">
        <f>'07 § 계양구'!O18</f>
        <v>0</v>
      </c>
      <c r="P390" s="54">
        <f>'07 § 계양구'!P18</f>
        <v>0</v>
      </c>
      <c r="Q390" s="54">
        <f>'07 § 계양구'!Q18</f>
        <v>0</v>
      </c>
      <c r="R390" s="54">
        <f>'07 § 계양구'!R18</f>
        <v>0</v>
      </c>
      <c r="S390" s="50">
        <f>'07 § 계양구'!S18</f>
        <v>1</v>
      </c>
      <c r="T390" s="50">
        <f>'07 § 계양구'!T18</f>
        <v>0</v>
      </c>
      <c r="U390" s="53">
        <f>'07 § 계양구'!U18</f>
        <v>0</v>
      </c>
      <c r="V390" s="53"/>
      <c r="W390" s="48">
        <f t="shared" si="73"/>
        <v>0.32</v>
      </c>
      <c r="X390" s="54">
        <f t="shared" si="81"/>
        <v>0</v>
      </c>
      <c r="Y390" s="54">
        <f t="shared" si="82"/>
        <v>0.32</v>
      </c>
      <c r="Z390" s="54">
        <f t="shared" si="83"/>
        <v>0</v>
      </c>
      <c r="AA390" s="49">
        <f t="shared" si="74"/>
        <v>0</v>
      </c>
      <c r="AB390" s="54">
        <f t="shared" si="84"/>
        <v>0</v>
      </c>
      <c r="AC390" s="54">
        <f t="shared" si="85"/>
        <v>0</v>
      </c>
    </row>
    <row r="391" spans="1:29" ht="30" customHeight="1">
      <c r="A391" s="59">
        <v>382</v>
      </c>
      <c r="B391" s="50" t="s">
        <v>1147</v>
      </c>
      <c r="C391" s="53" t="str">
        <f>'07 § 계양구'!C19</f>
        <v>계양구</v>
      </c>
      <c r="D391" s="50">
        <f>'07 § 계양구'!D19</f>
        <v>10</v>
      </c>
      <c r="E391" s="53" t="str">
        <f>'07 § 계양구'!E19</f>
        <v>봉화로3R</v>
      </c>
      <c r="F391" s="53" t="str">
        <f>'07 § 계양구'!F19</f>
        <v>봉오고가교유턴구역</v>
      </c>
      <c r="G391" s="53" t="str">
        <f>'07 § 계양구'!G19</f>
        <v>중동대로입구</v>
      </c>
      <c r="H391" s="50" t="str">
        <f>'07 § 계양구'!H19</f>
        <v>○</v>
      </c>
      <c r="I391" s="53" t="str">
        <f>'07 § 계양구'!I19</f>
        <v>겸용도로
(비분리형)</v>
      </c>
      <c r="J391" s="54">
        <f>'07 § 계양구'!J19</f>
        <v>0.1</v>
      </c>
      <c r="K391" s="54">
        <f>'07 § 계양구'!K19</f>
        <v>0</v>
      </c>
      <c r="L391" s="54">
        <f>'07 § 계양구'!L19</f>
        <v>0</v>
      </c>
      <c r="M391" s="54">
        <f>'07 § 계양구'!M19</f>
        <v>0</v>
      </c>
      <c r="N391" s="54">
        <f>'07 § 계양구'!N19</f>
        <v>0</v>
      </c>
      <c r="O391" s="54">
        <f>'07 § 계양구'!O19</f>
        <v>0</v>
      </c>
      <c r="P391" s="54">
        <f>'07 § 계양구'!P19</f>
        <v>0</v>
      </c>
      <c r="Q391" s="54">
        <f>'07 § 계양구'!Q19</f>
        <v>3.3</v>
      </c>
      <c r="R391" s="54">
        <f>'07 § 계양구'!R19</f>
        <v>1.7999999999999998</v>
      </c>
      <c r="S391" s="50">
        <f>'07 § 계양구'!S19</f>
        <v>1</v>
      </c>
      <c r="T391" s="50">
        <f>'07 § 계양구'!T19</f>
        <v>0</v>
      </c>
      <c r="U391" s="53">
        <f>'07 § 계양구'!U19</f>
        <v>0</v>
      </c>
      <c r="V391" s="53"/>
      <c r="W391" s="48">
        <f t="shared" si="73"/>
        <v>0.1</v>
      </c>
      <c r="X391" s="54">
        <f t="shared" si="81"/>
        <v>0</v>
      </c>
      <c r="Y391" s="54">
        <f t="shared" si="82"/>
        <v>0</v>
      </c>
      <c r="Z391" s="54">
        <f t="shared" si="83"/>
        <v>0</v>
      </c>
      <c r="AA391" s="49">
        <f t="shared" si="74"/>
        <v>0.1</v>
      </c>
      <c r="AB391" s="54">
        <f t="shared" si="84"/>
        <v>0</v>
      </c>
      <c r="AC391" s="54">
        <f t="shared" si="85"/>
        <v>0.1</v>
      </c>
    </row>
    <row r="392" spans="1:29" ht="30" customHeight="1">
      <c r="A392" s="59">
        <v>383</v>
      </c>
      <c r="B392" s="50" t="s">
        <v>1147</v>
      </c>
      <c r="C392" s="53" t="str">
        <f>'07 § 계양구'!C20</f>
        <v>계양구</v>
      </c>
      <c r="D392" s="50">
        <f>'07 § 계양구'!D20</f>
        <v>11</v>
      </c>
      <c r="E392" s="53" t="str">
        <f>'07 § 계양구'!E20</f>
        <v>봉화로1L</v>
      </c>
      <c r="F392" s="53" t="str">
        <f>'07 § 계양구'!F20</f>
        <v>중동대로입구</v>
      </c>
      <c r="G392" s="53" t="str">
        <f>'07 § 계양구'!G20</f>
        <v>봉오고가교유턴구역</v>
      </c>
      <c r="H392" s="50" t="str">
        <f>'07 § 계양구'!H20</f>
        <v>○</v>
      </c>
      <c r="I392" s="53" t="str">
        <f>'07 § 계양구'!I20</f>
        <v>겸용도로
(비분리형)</v>
      </c>
      <c r="J392" s="54">
        <f>'07 § 계양구'!J20</f>
        <v>0.1</v>
      </c>
      <c r="K392" s="54">
        <f>'07 § 계양구'!K20</f>
        <v>0</v>
      </c>
      <c r="L392" s="54">
        <f>'07 § 계양구'!L20</f>
        <v>0</v>
      </c>
      <c r="M392" s="54">
        <f>'07 § 계양구'!M20</f>
        <v>0</v>
      </c>
      <c r="N392" s="54">
        <f>'07 § 계양구'!N20</f>
        <v>0</v>
      </c>
      <c r="O392" s="54">
        <f>'07 § 계양구'!O20</f>
        <v>0</v>
      </c>
      <c r="P392" s="54">
        <f>'07 § 계양구'!P20</f>
        <v>0</v>
      </c>
      <c r="Q392" s="54">
        <f>'07 § 계양구'!Q20</f>
        <v>3.3</v>
      </c>
      <c r="R392" s="54">
        <f>'07 § 계양구'!R20</f>
        <v>1.7999999999999998</v>
      </c>
      <c r="S392" s="50">
        <f>'07 § 계양구'!S20</f>
        <v>1</v>
      </c>
      <c r="T392" s="50">
        <f>'07 § 계양구'!T20</f>
        <v>0</v>
      </c>
      <c r="U392" s="53">
        <f>'07 § 계양구'!U20</f>
        <v>0</v>
      </c>
      <c r="V392" s="53"/>
      <c r="W392" s="48">
        <f t="shared" si="73"/>
        <v>0.1</v>
      </c>
      <c r="X392" s="54">
        <f t="shared" si="81"/>
        <v>0</v>
      </c>
      <c r="Y392" s="54">
        <f t="shared" si="82"/>
        <v>0</v>
      </c>
      <c r="Z392" s="54">
        <f t="shared" si="83"/>
        <v>0</v>
      </c>
      <c r="AA392" s="49">
        <f t="shared" si="74"/>
        <v>0.1</v>
      </c>
      <c r="AB392" s="54">
        <f t="shared" si="84"/>
        <v>0</v>
      </c>
      <c r="AC392" s="54">
        <f t="shared" si="85"/>
        <v>0.1</v>
      </c>
    </row>
    <row r="393" spans="1:29" ht="30" customHeight="1">
      <c r="A393" s="59">
        <v>384</v>
      </c>
      <c r="B393" s="50" t="s">
        <v>1147</v>
      </c>
      <c r="C393" s="53" t="str">
        <f>'07 § 계양구'!C21</f>
        <v>계양구</v>
      </c>
      <c r="D393" s="50">
        <f>'07 § 계양구'!D21</f>
        <v>12</v>
      </c>
      <c r="E393" s="53" t="str">
        <f>'07 § 계양구'!E21</f>
        <v>봉화로2L</v>
      </c>
      <c r="F393" s="53" t="str">
        <f>'07 § 계양구'!F21</f>
        <v>봉오고가교유턴구역</v>
      </c>
      <c r="G393" s="53" t="str">
        <f>'07 § 계양구'!G21</f>
        <v>봉오고가교시점</v>
      </c>
      <c r="H393" s="50" t="str">
        <f>'07 § 계양구'!H21</f>
        <v>○</v>
      </c>
      <c r="I393" s="53" t="str">
        <f>'07 § 계양구'!I21</f>
        <v>전용차로</v>
      </c>
      <c r="J393" s="54">
        <f>'07 § 계양구'!J21</f>
        <v>0.32</v>
      </c>
      <c r="K393" s="54">
        <f>'07 § 계양구'!K21</f>
        <v>0</v>
      </c>
      <c r="L393" s="54">
        <f>'07 § 계양구'!L21</f>
        <v>1.2</v>
      </c>
      <c r="M393" s="54">
        <f>'07 § 계양구'!M21</f>
        <v>0</v>
      </c>
      <c r="N393" s="54">
        <f>'07 § 계양구'!N21</f>
        <v>0</v>
      </c>
      <c r="O393" s="54">
        <f>'07 § 계양구'!O21</f>
        <v>0</v>
      </c>
      <c r="P393" s="54">
        <f>'07 § 계양구'!P21</f>
        <v>0</v>
      </c>
      <c r="Q393" s="54">
        <f>'07 § 계양구'!Q21</f>
        <v>0</v>
      </c>
      <c r="R393" s="54">
        <f>'07 § 계양구'!R21</f>
        <v>0</v>
      </c>
      <c r="S393" s="50">
        <f>'07 § 계양구'!S21</f>
        <v>1</v>
      </c>
      <c r="T393" s="50">
        <f>'07 § 계양구'!T21</f>
        <v>0</v>
      </c>
      <c r="U393" s="53">
        <f>'07 § 계양구'!U21</f>
        <v>0</v>
      </c>
      <c r="V393" s="53"/>
      <c r="W393" s="48">
        <f t="shared" si="73"/>
        <v>0.32</v>
      </c>
      <c r="X393" s="54">
        <f t="shared" si="81"/>
        <v>0</v>
      </c>
      <c r="Y393" s="54">
        <f t="shared" si="82"/>
        <v>0.32</v>
      </c>
      <c r="Z393" s="54">
        <f t="shared" si="83"/>
        <v>0</v>
      </c>
      <c r="AA393" s="49">
        <f t="shared" si="74"/>
        <v>0</v>
      </c>
      <c r="AB393" s="54">
        <f t="shared" si="84"/>
        <v>0</v>
      </c>
      <c r="AC393" s="54">
        <f t="shared" si="85"/>
        <v>0</v>
      </c>
    </row>
    <row r="394" spans="1:29" ht="30" customHeight="1">
      <c r="A394" s="59">
        <v>385</v>
      </c>
      <c r="B394" s="50" t="s">
        <v>1147</v>
      </c>
      <c r="C394" s="53" t="str">
        <f>'07 § 계양구'!C22</f>
        <v>계양구</v>
      </c>
      <c r="D394" s="50">
        <f>'07 § 계양구'!D22</f>
        <v>13</v>
      </c>
      <c r="E394" s="53" t="str">
        <f>'07 § 계양구'!E22</f>
        <v>봉화로3L</v>
      </c>
      <c r="F394" s="53" t="str">
        <f>'07 § 계양구'!F22</f>
        <v>봉오고가교시점</v>
      </c>
      <c r="G394" s="53" t="str">
        <f>'07 § 계양구'!G22</f>
        <v>서운4거리</v>
      </c>
      <c r="H394" s="50" t="str">
        <f>'07 § 계양구'!H22</f>
        <v>○</v>
      </c>
      <c r="I394" s="53" t="str">
        <f>'07 § 계양구'!I22</f>
        <v>겸용도로
(비분리형)</v>
      </c>
      <c r="J394" s="54">
        <f>'07 § 계양구'!J22</f>
        <v>1.3</v>
      </c>
      <c r="K394" s="54">
        <f>'07 § 계양구'!K22</f>
        <v>0</v>
      </c>
      <c r="L394" s="54">
        <f>'07 § 계양구'!L22</f>
        <v>0</v>
      </c>
      <c r="M394" s="54">
        <f>'07 § 계양구'!M22</f>
        <v>0</v>
      </c>
      <c r="N394" s="54">
        <f>'07 § 계양구'!N22</f>
        <v>0</v>
      </c>
      <c r="O394" s="54">
        <f>'07 § 계양구'!O22</f>
        <v>0</v>
      </c>
      <c r="P394" s="54">
        <f>'07 § 계양구'!P22</f>
        <v>0</v>
      </c>
      <c r="Q394" s="54">
        <f>'07 § 계양구'!Q22</f>
        <v>3.3</v>
      </c>
      <c r="R394" s="54">
        <f>'07 § 계양구'!R22</f>
        <v>1.7999999999999998</v>
      </c>
      <c r="S394" s="50">
        <f>'07 § 계양구'!S22</f>
        <v>1</v>
      </c>
      <c r="T394" s="50">
        <f>'07 § 계양구'!T22</f>
        <v>0</v>
      </c>
      <c r="U394" s="53">
        <f>'07 § 계양구'!U22</f>
        <v>0</v>
      </c>
      <c r="V394" s="53"/>
      <c r="W394" s="48">
        <f t="shared" si="73"/>
        <v>1.3</v>
      </c>
      <c r="X394" s="54">
        <f t="shared" si="81"/>
        <v>0</v>
      </c>
      <c r="Y394" s="54">
        <f t="shared" si="82"/>
        <v>0</v>
      </c>
      <c r="Z394" s="54">
        <f t="shared" si="83"/>
        <v>0</v>
      </c>
      <c r="AA394" s="49">
        <f t="shared" si="74"/>
        <v>1.3</v>
      </c>
      <c r="AB394" s="54">
        <f t="shared" si="84"/>
        <v>0</v>
      </c>
      <c r="AC394" s="54">
        <f t="shared" si="85"/>
        <v>1.3</v>
      </c>
    </row>
    <row r="395" spans="1:29" ht="30" customHeight="1">
      <c r="A395" s="59">
        <v>386</v>
      </c>
      <c r="B395" s="50" t="s">
        <v>1147</v>
      </c>
      <c r="C395" s="53" t="str">
        <f>'07 § 계양구'!C23</f>
        <v>계양구</v>
      </c>
      <c r="D395" s="50">
        <f>'07 § 계양구'!D23</f>
        <v>14</v>
      </c>
      <c r="E395" s="53" t="str">
        <f>'07 § 계양구'!E23</f>
        <v>봉화로4L</v>
      </c>
      <c r="F395" s="53" t="str">
        <f>'07 § 계양구'!F23</f>
        <v>서운4거리</v>
      </c>
      <c r="G395" s="53" t="str">
        <f>'07 § 계양구'!G23</f>
        <v>이마트</v>
      </c>
      <c r="H395" s="50" t="str">
        <f>'07 § 계양구'!H23</f>
        <v>○</v>
      </c>
      <c r="I395" s="53" t="str">
        <f>'07 § 계양구'!I23</f>
        <v>겸용도로
(분리형)</v>
      </c>
      <c r="J395" s="54">
        <f>'07 § 계양구'!J23</f>
        <v>0.35</v>
      </c>
      <c r="K395" s="54">
        <f>'07 § 계양구'!K23</f>
        <v>0</v>
      </c>
      <c r="L395" s="54">
        <f>'07 § 계양구'!L23</f>
        <v>0</v>
      </c>
      <c r="M395" s="54">
        <f>'07 § 계양구'!M23</f>
        <v>0</v>
      </c>
      <c r="N395" s="54">
        <f>'07 § 계양구'!N23</f>
        <v>3.1</v>
      </c>
      <c r="O395" s="54">
        <f>'07 § 계양구'!O23</f>
        <v>3.5</v>
      </c>
      <c r="P395" s="54">
        <f>'07 § 계양구'!P23</f>
        <v>5.0999999999999996</v>
      </c>
      <c r="Q395" s="54">
        <f>'07 § 계양구'!Q23</f>
        <v>0</v>
      </c>
      <c r="R395" s="54">
        <f>'07 § 계양구'!R23</f>
        <v>0</v>
      </c>
      <c r="S395" s="50">
        <f>'07 § 계양구'!S23</f>
        <v>2</v>
      </c>
      <c r="T395" s="50" t="str">
        <f>'07 § 계양구'!T23</f>
        <v>○</v>
      </c>
      <c r="U395" s="53" t="str">
        <f>'07 § 계양구'!U23</f>
        <v>도로측</v>
      </c>
      <c r="V395" s="53"/>
      <c r="W395" s="48">
        <f t="shared" ref="W395:W458" si="86">X395+Y395+Z395+AA395</f>
        <v>0.35</v>
      </c>
      <c r="X395" s="54">
        <f t="shared" si="81"/>
        <v>0</v>
      </c>
      <c r="Y395" s="54">
        <f t="shared" si="82"/>
        <v>0</v>
      </c>
      <c r="Z395" s="54">
        <f t="shared" si="83"/>
        <v>0</v>
      </c>
      <c r="AA395" s="49">
        <f t="shared" ref="AA395:AA458" si="87">AB395+AC395</f>
        <v>0.35</v>
      </c>
      <c r="AB395" s="54">
        <f t="shared" si="84"/>
        <v>0.35</v>
      </c>
      <c r="AC395" s="54">
        <f t="shared" si="85"/>
        <v>0</v>
      </c>
    </row>
    <row r="396" spans="1:29" ht="30" customHeight="1">
      <c r="A396" s="59">
        <v>387</v>
      </c>
      <c r="B396" s="50" t="s">
        <v>1147</v>
      </c>
      <c r="C396" s="53" t="str">
        <f>'07 § 계양구'!C24</f>
        <v>계양구</v>
      </c>
      <c r="D396" s="50">
        <f>'07 § 계양구'!D24</f>
        <v>15</v>
      </c>
      <c r="E396" s="53" t="str">
        <f>'07 § 계양구'!E24</f>
        <v>봉화로5L</v>
      </c>
      <c r="F396" s="53" t="str">
        <f>'07 § 계양구'!F24</f>
        <v>이마트3거리</v>
      </c>
      <c r="G396" s="53" t="str">
        <f>'07 § 계양구'!G24</f>
        <v>이마트</v>
      </c>
      <c r="H396" s="50" t="str">
        <f>'07 § 계양구'!H24</f>
        <v>○</v>
      </c>
      <c r="I396" s="53" t="str">
        <f>'07 § 계양구'!I24</f>
        <v>겸용도로
(분리형)</v>
      </c>
      <c r="J396" s="54">
        <f>'07 § 계양구'!J24</f>
        <v>0.14000000000000001</v>
      </c>
      <c r="K396" s="54">
        <f>'07 § 계양구'!K24</f>
        <v>0</v>
      </c>
      <c r="L396" s="54">
        <f>'07 § 계양구'!L24</f>
        <v>0</v>
      </c>
      <c r="M396" s="54">
        <f>'07 § 계양구'!M24</f>
        <v>0</v>
      </c>
      <c r="N396" s="54">
        <f>'07 § 계양구'!N24</f>
        <v>1.3</v>
      </c>
      <c r="O396" s="54">
        <f>'07 § 계양구'!O24</f>
        <v>5.5</v>
      </c>
      <c r="P396" s="54">
        <f>'07 § 계양구'!P24</f>
        <v>5.3</v>
      </c>
      <c r="Q396" s="54">
        <f>'07 § 계양구'!Q24</f>
        <v>0</v>
      </c>
      <c r="R396" s="54">
        <f>'07 § 계양구'!R24</f>
        <v>0</v>
      </c>
      <c r="S396" s="50">
        <f>'07 § 계양구'!S24</f>
        <v>3</v>
      </c>
      <c r="T396" s="50" t="str">
        <f>'07 § 계양구'!T24</f>
        <v>○</v>
      </c>
      <c r="U396" s="53" t="str">
        <f>'07 § 계양구'!U24</f>
        <v>중앙</v>
      </c>
      <c r="V396" s="53"/>
      <c r="W396" s="48">
        <f t="shared" si="86"/>
        <v>0.14000000000000001</v>
      </c>
      <c r="X396" s="54">
        <f t="shared" si="81"/>
        <v>0</v>
      </c>
      <c r="Y396" s="54">
        <f t="shared" si="82"/>
        <v>0</v>
      </c>
      <c r="Z396" s="54">
        <f t="shared" si="83"/>
        <v>0</v>
      </c>
      <c r="AA396" s="49">
        <f t="shared" si="87"/>
        <v>0.14000000000000001</v>
      </c>
      <c r="AB396" s="54">
        <f t="shared" si="84"/>
        <v>0.14000000000000001</v>
      </c>
      <c r="AC396" s="54">
        <f t="shared" si="85"/>
        <v>0</v>
      </c>
    </row>
    <row r="397" spans="1:29" ht="30" customHeight="1">
      <c r="A397" s="59">
        <v>388</v>
      </c>
      <c r="B397" s="50" t="s">
        <v>1147</v>
      </c>
      <c r="C397" s="53" t="str">
        <f>'07 § 계양구'!C25</f>
        <v>계양구</v>
      </c>
      <c r="D397" s="50">
        <f>'07 § 계양구'!D25</f>
        <v>16</v>
      </c>
      <c r="E397" s="53" t="str">
        <f>'07 § 계양구'!E25</f>
        <v>봉화로4R</v>
      </c>
      <c r="F397" s="53" t="str">
        <f>'07 § 계양구'!F25</f>
        <v>아나지3거리</v>
      </c>
      <c r="G397" s="53" t="str">
        <f>'07 § 계양구'!G25</f>
        <v>유승아파트</v>
      </c>
      <c r="H397" s="50">
        <f>'07 § 계양구'!H25</f>
        <v>0</v>
      </c>
      <c r="I397" s="53" t="str">
        <f>'07 § 계양구'!I25</f>
        <v>겸용도로
(분리형)</v>
      </c>
      <c r="J397" s="54">
        <f>'07 § 계양구'!J25</f>
        <v>0.26</v>
      </c>
      <c r="K397" s="54">
        <f>'07 § 계양구'!K25</f>
        <v>0</v>
      </c>
      <c r="L397" s="54">
        <f>'07 § 계양구'!L25</f>
        <v>0</v>
      </c>
      <c r="M397" s="54">
        <f>'07 § 계양구'!M25</f>
        <v>0</v>
      </c>
      <c r="N397" s="54">
        <f>'07 § 계양구'!N25</f>
        <v>1.5</v>
      </c>
      <c r="O397" s="54">
        <f>'07 § 계양구'!O25</f>
        <v>1.4</v>
      </c>
      <c r="P397" s="54">
        <f>'07 § 계양구'!P25</f>
        <v>1.4</v>
      </c>
      <c r="Q397" s="54">
        <f>'07 § 계양구'!Q25</f>
        <v>0</v>
      </c>
      <c r="R397" s="54">
        <f>'07 § 계양구'!R25</f>
        <v>0</v>
      </c>
      <c r="S397" s="50">
        <f>'07 § 계양구'!S25</f>
        <v>1</v>
      </c>
      <c r="T397" s="50">
        <f>'07 § 계양구'!T25</f>
        <v>0</v>
      </c>
      <c r="U397" s="53" t="str">
        <f>'07 § 계양구'!U25</f>
        <v>내측</v>
      </c>
      <c r="V397" s="53"/>
      <c r="W397" s="48">
        <f t="shared" si="86"/>
        <v>0.26</v>
      </c>
      <c r="X397" s="54">
        <f t="shared" si="81"/>
        <v>0</v>
      </c>
      <c r="Y397" s="54">
        <f t="shared" si="82"/>
        <v>0</v>
      </c>
      <c r="Z397" s="54">
        <f t="shared" si="83"/>
        <v>0</v>
      </c>
      <c r="AA397" s="49">
        <f t="shared" si="87"/>
        <v>0.26</v>
      </c>
      <c r="AB397" s="54">
        <f t="shared" si="84"/>
        <v>0.26</v>
      </c>
      <c r="AC397" s="54">
        <f t="shared" si="85"/>
        <v>0</v>
      </c>
    </row>
    <row r="398" spans="1:29" ht="30" customHeight="1">
      <c r="A398" s="59">
        <v>389</v>
      </c>
      <c r="B398" s="50" t="s">
        <v>1147</v>
      </c>
      <c r="C398" s="53" t="str">
        <f>'07 § 계양구'!C26</f>
        <v>계양구</v>
      </c>
      <c r="D398" s="50">
        <f>'07 § 계양구'!D26</f>
        <v>17</v>
      </c>
      <c r="E398" s="53" t="str">
        <f>'07 § 계양구'!E26</f>
        <v>봉화로5R</v>
      </c>
      <c r="F398" s="53" t="str">
        <f>'07 § 계양구'!F26</f>
        <v>유승아파트</v>
      </c>
      <c r="G398" s="53" t="str">
        <f>'07 § 계양구'!G26</f>
        <v>마장로</v>
      </c>
      <c r="H398" s="50">
        <f>'07 § 계양구'!H26</f>
        <v>0</v>
      </c>
      <c r="I398" s="53" t="str">
        <f>'07 § 계양구'!I26</f>
        <v>겸용도로
(분리형)</v>
      </c>
      <c r="J398" s="54">
        <f>'07 § 계양구'!J26</f>
        <v>0.61</v>
      </c>
      <c r="K398" s="54">
        <f>'07 § 계양구'!K26</f>
        <v>0</v>
      </c>
      <c r="L398" s="54">
        <f>'07 § 계양구'!L26</f>
        <v>0</v>
      </c>
      <c r="M398" s="54">
        <f>'07 § 계양구'!M26</f>
        <v>0</v>
      </c>
      <c r="N398" s="54">
        <f>'07 § 계양구'!N26</f>
        <v>1.5</v>
      </c>
      <c r="O398" s="54">
        <f>'07 § 계양구'!O26</f>
        <v>3.3</v>
      </c>
      <c r="P398" s="54">
        <f>'07 § 계양구'!P26</f>
        <v>3.3</v>
      </c>
      <c r="Q398" s="54">
        <f>'07 § 계양구'!Q26</f>
        <v>0</v>
      </c>
      <c r="R398" s="54">
        <f>'07 § 계양구'!R26</f>
        <v>0</v>
      </c>
      <c r="S398" s="50">
        <f>'07 § 계양구'!S26</f>
        <v>1</v>
      </c>
      <c r="T398" s="50">
        <f>'07 § 계양구'!T26</f>
        <v>0</v>
      </c>
      <c r="U398" s="53" t="str">
        <f>'07 § 계양구'!U26</f>
        <v>내측</v>
      </c>
      <c r="V398" s="53"/>
      <c r="W398" s="48">
        <f t="shared" si="86"/>
        <v>0.61</v>
      </c>
      <c r="X398" s="54">
        <f t="shared" si="81"/>
        <v>0</v>
      </c>
      <c r="Y398" s="54">
        <f t="shared" si="82"/>
        <v>0</v>
      </c>
      <c r="Z398" s="54">
        <f t="shared" si="83"/>
        <v>0</v>
      </c>
      <c r="AA398" s="49">
        <f t="shared" si="87"/>
        <v>0.61</v>
      </c>
      <c r="AB398" s="54">
        <f t="shared" si="84"/>
        <v>0.61</v>
      </c>
      <c r="AC398" s="54">
        <f t="shared" si="85"/>
        <v>0</v>
      </c>
    </row>
    <row r="399" spans="1:29" ht="30" customHeight="1">
      <c r="A399" s="59">
        <v>390</v>
      </c>
      <c r="B399" s="50" t="s">
        <v>1147</v>
      </c>
      <c r="C399" s="53" t="str">
        <f>'07 § 계양구'!C27</f>
        <v>계양구</v>
      </c>
      <c r="D399" s="50">
        <f>'07 § 계양구'!D27</f>
        <v>18</v>
      </c>
      <c r="E399" s="53" t="str">
        <f>'07 § 계양구'!E27</f>
        <v>봉화로6L</v>
      </c>
      <c r="F399" s="53" t="str">
        <f>'07 § 계양구'!F27</f>
        <v>마장로</v>
      </c>
      <c r="G399" s="53" t="str">
        <f>'07 § 계양구'!G27</f>
        <v>서구경계</v>
      </c>
      <c r="H399" s="50">
        <f>'07 § 계양구'!H27</f>
        <v>0</v>
      </c>
      <c r="I399" s="53" t="str">
        <f>'07 § 계양구'!I27</f>
        <v>겸용도로
(분리형)</v>
      </c>
      <c r="J399" s="54">
        <f>'07 § 계양구'!J27</f>
        <v>1.39</v>
      </c>
      <c r="K399" s="54">
        <f>'07 § 계양구'!K27</f>
        <v>0</v>
      </c>
      <c r="L399" s="54">
        <f>'07 § 계양구'!L27</f>
        <v>0</v>
      </c>
      <c r="M399" s="54">
        <f>'07 § 계양구'!M27</f>
        <v>0</v>
      </c>
      <c r="N399" s="54">
        <f>'07 § 계양구'!N27</f>
        <v>1.5</v>
      </c>
      <c r="O399" s="54">
        <f>'07 § 계양구'!O27</f>
        <v>2.2999999999999998</v>
      </c>
      <c r="P399" s="54">
        <f>'07 § 계양구'!P27</f>
        <v>2.2999999999999998</v>
      </c>
      <c r="Q399" s="54">
        <f>'07 § 계양구'!Q27</f>
        <v>0</v>
      </c>
      <c r="R399" s="54">
        <f>'07 § 계양구'!R27</f>
        <v>0</v>
      </c>
      <c r="S399" s="50">
        <f>'07 § 계양구'!S27</f>
        <v>1</v>
      </c>
      <c r="T399" s="50">
        <f>'07 § 계양구'!T27</f>
        <v>0</v>
      </c>
      <c r="U399" s="53" t="str">
        <f>'07 § 계양구'!U27</f>
        <v>내측</v>
      </c>
      <c r="V399" s="53"/>
      <c r="W399" s="48">
        <f t="shared" si="86"/>
        <v>1.39</v>
      </c>
      <c r="X399" s="54">
        <f t="shared" si="81"/>
        <v>0</v>
      </c>
      <c r="Y399" s="54">
        <f t="shared" si="82"/>
        <v>0</v>
      </c>
      <c r="Z399" s="54">
        <f t="shared" si="83"/>
        <v>0</v>
      </c>
      <c r="AA399" s="49">
        <f t="shared" si="87"/>
        <v>1.39</v>
      </c>
      <c r="AB399" s="54">
        <f t="shared" si="84"/>
        <v>1.39</v>
      </c>
      <c r="AC399" s="54">
        <f t="shared" si="85"/>
        <v>0</v>
      </c>
    </row>
    <row r="400" spans="1:29" ht="30" customHeight="1">
      <c r="A400" s="59">
        <v>391</v>
      </c>
      <c r="B400" s="50" t="s">
        <v>1147</v>
      </c>
      <c r="C400" s="53" t="str">
        <f>'07 § 계양구'!C28</f>
        <v>계양구</v>
      </c>
      <c r="D400" s="50">
        <f>'07 § 계양구'!D28</f>
        <v>19</v>
      </c>
      <c r="E400" s="53" t="str">
        <f>'07 § 계양구'!E28</f>
        <v>도두리길</v>
      </c>
      <c r="F400" s="53" t="str">
        <f>'07 § 계양구'!F28</f>
        <v>계산공고</v>
      </c>
      <c r="G400" s="53" t="str">
        <f>'07 § 계양구'!G28</f>
        <v>계산중</v>
      </c>
      <c r="H400" s="50" t="str">
        <f>'07 § 계양구'!H28</f>
        <v>○</v>
      </c>
      <c r="I400" s="53" t="str">
        <f>'07 § 계양구'!I28</f>
        <v>겸용도로
(분리형)</v>
      </c>
      <c r="J400" s="54">
        <f>'07 § 계양구'!J28</f>
        <v>0.39</v>
      </c>
      <c r="K400" s="54">
        <f>'07 § 계양구'!K28</f>
        <v>0</v>
      </c>
      <c r="L400" s="54">
        <f>'07 § 계양구'!L28</f>
        <v>0</v>
      </c>
      <c r="M400" s="54">
        <f>'07 § 계양구'!M28</f>
        <v>0</v>
      </c>
      <c r="N400" s="54">
        <f>'07 § 계양구'!N28</f>
        <v>1.6</v>
      </c>
      <c r="O400" s="54">
        <f>'07 § 계양구'!O28</f>
        <v>1.4</v>
      </c>
      <c r="P400" s="54">
        <f>'07 § 계양구'!P28</f>
        <v>1.5</v>
      </c>
      <c r="Q400" s="54">
        <f>'07 § 계양구'!Q28</f>
        <v>0</v>
      </c>
      <c r="R400" s="54">
        <f>'07 § 계양구'!R28</f>
        <v>0</v>
      </c>
      <c r="S400" s="50">
        <f>'07 § 계양구'!S28</f>
        <v>3</v>
      </c>
      <c r="T400" s="50">
        <f>'07 § 계양구'!T28</f>
        <v>0</v>
      </c>
      <c r="U400" s="53" t="str">
        <f>'07 § 계양구'!U28</f>
        <v>도로측</v>
      </c>
      <c r="V400" s="53"/>
      <c r="W400" s="48">
        <f t="shared" si="86"/>
        <v>0.39</v>
      </c>
      <c r="X400" s="54">
        <f t="shared" si="81"/>
        <v>0</v>
      </c>
      <c r="Y400" s="54">
        <f t="shared" si="82"/>
        <v>0</v>
      </c>
      <c r="Z400" s="54">
        <f t="shared" si="83"/>
        <v>0</v>
      </c>
      <c r="AA400" s="49">
        <f t="shared" si="87"/>
        <v>0.39</v>
      </c>
      <c r="AB400" s="54">
        <f t="shared" si="84"/>
        <v>0.39</v>
      </c>
      <c r="AC400" s="54">
        <f t="shared" si="85"/>
        <v>0</v>
      </c>
    </row>
    <row r="401" spans="1:29" ht="30" customHeight="1">
      <c r="A401" s="59">
        <v>392</v>
      </c>
      <c r="B401" s="50" t="s">
        <v>1147</v>
      </c>
      <c r="C401" s="53" t="str">
        <f>'07 § 계양구'!C29</f>
        <v>계양구</v>
      </c>
      <c r="D401" s="50">
        <f>'07 § 계양구'!D29</f>
        <v>20</v>
      </c>
      <c r="E401" s="53" t="str">
        <f>'07 § 계양구'!E29</f>
        <v>오조산로</v>
      </c>
      <c r="F401" s="53" t="str">
        <f>'07 § 계양구'!F29</f>
        <v>이마트3거리</v>
      </c>
      <c r="G401" s="53" t="str">
        <f>'07 § 계양구'!G29</f>
        <v>임학역</v>
      </c>
      <c r="H401" s="50" t="str">
        <f>'07 § 계양구'!H29</f>
        <v>○</v>
      </c>
      <c r="I401" s="53" t="str">
        <f>'07 § 계양구'!I29</f>
        <v>겸용도로
(분리형)</v>
      </c>
      <c r="J401" s="54">
        <f>'07 § 계양구'!J29</f>
        <v>1.58</v>
      </c>
      <c r="K401" s="54">
        <f>'07 § 계양구'!K29</f>
        <v>0</v>
      </c>
      <c r="L401" s="54">
        <f>'07 § 계양구'!L29</f>
        <v>0</v>
      </c>
      <c r="M401" s="54">
        <f>'07 § 계양구'!M29</f>
        <v>0</v>
      </c>
      <c r="N401" s="54">
        <f>'07 § 계양구'!N29</f>
        <v>2.4</v>
      </c>
      <c r="O401" s="54">
        <f>'07 § 계양구'!O29</f>
        <v>2.1</v>
      </c>
      <c r="P401" s="54">
        <f>'07 § 계양구'!P29</f>
        <v>3</v>
      </c>
      <c r="Q401" s="54">
        <f>'07 § 계양구'!Q29</f>
        <v>0</v>
      </c>
      <c r="R401" s="54">
        <f>'07 § 계양구'!R29</f>
        <v>0</v>
      </c>
      <c r="S401" s="50">
        <f>'07 § 계양구'!S29</f>
        <v>2</v>
      </c>
      <c r="T401" s="50">
        <f>'07 § 계양구'!T29</f>
        <v>0</v>
      </c>
      <c r="U401" s="53" t="str">
        <f>'07 § 계양구'!U29</f>
        <v>내측</v>
      </c>
      <c r="V401" s="53"/>
      <c r="W401" s="48">
        <f t="shared" si="86"/>
        <v>1.58</v>
      </c>
      <c r="X401" s="54">
        <f t="shared" si="81"/>
        <v>0</v>
      </c>
      <c r="Y401" s="54">
        <f t="shared" si="82"/>
        <v>0</v>
      </c>
      <c r="Z401" s="54">
        <f t="shared" si="83"/>
        <v>0</v>
      </c>
      <c r="AA401" s="49">
        <f t="shared" si="87"/>
        <v>1.58</v>
      </c>
      <c r="AB401" s="54">
        <f t="shared" si="84"/>
        <v>1.58</v>
      </c>
      <c r="AC401" s="54">
        <f t="shared" si="85"/>
        <v>0</v>
      </c>
    </row>
    <row r="402" spans="1:29" ht="30" customHeight="1">
      <c r="A402" s="59">
        <v>393</v>
      </c>
      <c r="B402" s="50" t="s">
        <v>1147</v>
      </c>
      <c r="C402" s="53" t="str">
        <f>'07 § 계양구'!C30</f>
        <v>계양구</v>
      </c>
      <c r="D402" s="50">
        <f>'07 § 계양구'!D30</f>
        <v>21</v>
      </c>
      <c r="E402" s="53" t="str">
        <f>'07 § 계양구'!E30</f>
        <v>장제로1R</v>
      </c>
      <c r="F402" s="53" t="str">
        <f>'07 § 계양구'!F30</f>
        <v>한화아파트입구</v>
      </c>
      <c r="G402" s="53" t="str">
        <f>'07 § 계양구'!G30</f>
        <v>박촌3거리</v>
      </c>
      <c r="H402" s="50" t="str">
        <f>'07 § 계양구'!H30</f>
        <v>○</v>
      </c>
      <c r="I402" s="53" t="str">
        <f>'07 § 계양구'!I30</f>
        <v>겸용도로
(분리형)</v>
      </c>
      <c r="J402" s="54">
        <f>'07 § 계양구'!J30</f>
        <v>0.26</v>
      </c>
      <c r="K402" s="54">
        <f>'07 § 계양구'!K30</f>
        <v>0</v>
      </c>
      <c r="L402" s="54">
        <f>'07 § 계양구'!L30</f>
        <v>0</v>
      </c>
      <c r="M402" s="54">
        <f>'07 § 계양구'!M30</f>
        <v>0</v>
      </c>
      <c r="N402" s="54">
        <f>'07 § 계양구'!N30</f>
        <v>1.3</v>
      </c>
      <c r="O402" s="54">
        <f>'07 § 계양구'!O30</f>
        <v>1.2</v>
      </c>
      <c r="P402" s="54">
        <f>'07 § 계양구'!P30</f>
        <v>1</v>
      </c>
      <c r="Q402" s="54">
        <f>'07 § 계양구'!Q30</f>
        <v>0</v>
      </c>
      <c r="R402" s="54">
        <f>'07 § 계양구'!R30</f>
        <v>0</v>
      </c>
      <c r="S402" s="50">
        <f>'07 § 계양구'!S30</f>
        <v>2</v>
      </c>
      <c r="T402" s="50" t="str">
        <f>'07 § 계양구'!T30</f>
        <v>○</v>
      </c>
      <c r="U402" s="53" t="str">
        <f>'07 § 계양구'!U30</f>
        <v>도로측</v>
      </c>
      <c r="V402" s="53"/>
      <c r="W402" s="48">
        <f t="shared" si="86"/>
        <v>0.26</v>
      </c>
      <c r="X402" s="54">
        <f t="shared" si="81"/>
        <v>0</v>
      </c>
      <c r="Y402" s="54">
        <f t="shared" si="82"/>
        <v>0</v>
      </c>
      <c r="Z402" s="54">
        <f t="shared" si="83"/>
        <v>0</v>
      </c>
      <c r="AA402" s="49">
        <f t="shared" si="87"/>
        <v>0.26</v>
      </c>
      <c r="AB402" s="54">
        <f t="shared" si="84"/>
        <v>0.26</v>
      </c>
      <c r="AC402" s="54">
        <f t="shared" si="85"/>
        <v>0</v>
      </c>
    </row>
    <row r="403" spans="1:29" ht="30" customHeight="1">
      <c r="A403" s="59">
        <v>394</v>
      </c>
      <c r="B403" s="50" t="s">
        <v>1147</v>
      </c>
      <c r="C403" s="53" t="str">
        <f>'07 § 계양구'!C31</f>
        <v>계양구</v>
      </c>
      <c r="D403" s="50">
        <f>'07 § 계양구'!D31</f>
        <v>22</v>
      </c>
      <c r="E403" s="53" t="str">
        <f>'07 § 계양구'!E31</f>
        <v>장제로1L</v>
      </c>
      <c r="F403" s="53" t="str">
        <f>'07 § 계양구'!F31</f>
        <v>아라뱃길</v>
      </c>
      <c r="G403" s="53" t="str">
        <f>'07 § 계양구'!G31</f>
        <v>계양중학교</v>
      </c>
      <c r="H403" s="50" t="str">
        <f>'07 § 계양구'!H31</f>
        <v>○</v>
      </c>
      <c r="I403" s="53" t="str">
        <f>'07 § 계양구'!I31</f>
        <v>겸용도로
(분리형)</v>
      </c>
      <c r="J403" s="54">
        <f>'07 § 계양구'!J31</f>
        <v>0.33</v>
      </c>
      <c r="K403" s="54">
        <f>'07 § 계양구'!K31</f>
        <v>0</v>
      </c>
      <c r="L403" s="54">
        <f>'07 § 계양구'!L31</f>
        <v>0</v>
      </c>
      <c r="M403" s="54">
        <f>'07 § 계양구'!M31</f>
        <v>0</v>
      </c>
      <c r="N403" s="54">
        <f>'07 § 계양구'!N31</f>
        <v>3</v>
      </c>
      <c r="O403" s="54">
        <f>'07 § 계양구'!O31</f>
        <v>2.9</v>
      </c>
      <c r="P403" s="54">
        <f>'07 § 계양구'!P31</f>
        <v>4.4000000000000004</v>
      </c>
      <c r="Q403" s="54">
        <f>'07 § 계양구'!Q31</f>
        <v>0</v>
      </c>
      <c r="R403" s="54">
        <f>'07 § 계양구'!R31</f>
        <v>0</v>
      </c>
      <c r="S403" s="50">
        <f>'07 § 계양구'!S31</f>
        <v>1</v>
      </c>
      <c r="T403" s="50">
        <f>'07 § 계양구'!T31</f>
        <v>0</v>
      </c>
      <c r="U403" s="53" t="str">
        <f>'07 § 계양구'!U31</f>
        <v>내측</v>
      </c>
      <c r="V403" s="53"/>
      <c r="W403" s="48">
        <f t="shared" si="86"/>
        <v>0.33</v>
      </c>
      <c r="X403" s="54">
        <f t="shared" si="81"/>
        <v>0</v>
      </c>
      <c r="Y403" s="54">
        <f t="shared" si="82"/>
        <v>0</v>
      </c>
      <c r="Z403" s="54">
        <f t="shared" si="83"/>
        <v>0</v>
      </c>
      <c r="AA403" s="49">
        <f t="shared" si="87"/>
        <v>0.33</v>
      </c>
      <c r="AB403" s="54">
        <f t="shared" si="84"/>
        <v>0.33</v>
      </c>
      <c r="AC403" s="54">
        <f t="shared" si="85"/>
        <v>0</v>
      </c>
    </row>
    <row r="404" spans="1:29" ht="30" customHeight="1">
      <c r="A404" s="59">
        <v>395</v>
      </c>
      <c r="B404" s="50" t="s">
        <v>1147</v>
      </c>
      <c r="C404" s="53" t="str">
        <f>'07 § 계양구'!C32</f>
        <v>계양구</v>
      </c>
      <c r="D404" s="50">
        <f>'07 § 계양구'!D32</f>
        <v>23</v>
      </c>
      <c r="E404" s="53" t="str">
        <f>'07 § 계양구'!E32</f>
        <v>장제로2L</v>
      </c>
      <c r="F404" s="53" t="str">
        <f>'07 § 계양구'!F32</f>
        <v>계양중학교</v>
      </c>
      <c r="G404" s="53" t="str">
        <f>'07 § 계양구'!G32</f>
        <v>3623군부대</v>
      </c>
      <c r="H404" s="50" t="str">
        <f>'07 § 계양구'!H32</f>
        <v>○</v>
      </c>
      <c r="I404" s="53" t="str">
        <f>'07 § 계양구'!I32</f>
        <v>겸용도로
(분리형)</v>
      </c>
      <c r="J404" s="54">
        <f>'07 § 계양구'!J32</f>
        <v>0.47</v>
      </c>
      <c r="K404" s="54">
        <f>'07 § 계양구'!K32</f>
        <v>0</v>
      </c>
      <c r="L404" s="54">
        <f>'07 § 계양구'!L32</f>
        <v>0</v>
      </c>
      <c r="M404" s="54">
        <f>'07 § 계양구'!M32</f>
        <v>0</v>
      </c>
      <c r="N404" s="54">
        <f>'07 § 계양구'!N32</f>
        <v>1.3</v>
      </c>
      <c r="O404" s="54">
        <f>'07 § 계양구'!O32</f>
        <v>1.5</v>
      </c>
      <c r="P404" s="54">
        <f>'07 § 계양구'!P32</f>
        <v>1.3</v>
      </c>
      <c r="Q404" s="54">
        <f>'07 § 계양구'!Q32</f>
        <v>0</v>
      </c>
      <c r="R404" s="54">
        <f>'07 § 계양구'!R32</f>
        <v>0</v>
      </c>
      <c r="S404" s="50">
        <f>'07 § 계양구'!S32</f>
        <v>1</v>
      </c>
      <c r="T404" s="50">
        <f>'07 § 계양구'!T32</f>
        <v>0</v>
      </c>
      <c r="U404" s="53" t="str">
        <f>'07 § 계양구'!U32</f>
        <v>내측</v>
      </c>
      <c r="V404" s="53"/>
      <c r="W404" s="48">
        <f t="shared" si="86"/>
        <v>0.47</v>
      </c>
      <c r="X404" s="54">
        <f t="shared" si="81"/>
        <v>0</v>
      </c>
      <c r="Y404" s="54">
        <f t="shared" si="82"/>
        <v>0</v>
      </c>
      <c r="Z404" s="54">
        <f t="shared" si="83"/>
        <v>0</v>
      </c>
      <c r="AA404" s="49">
        <f t="shared" si="87"/>
        <v>0.47</v>
      </c>
      <c r="AB404" s="54">
        <f t="shared" si="84"/>
        <v>0.47</v>
      </c>
      <c r="AC404" s="54">
        <f t="shared" si="85"/>
        <v>0</v>
      </c>
    </row>
    <row r="405" spans="1:29" ht="30" customHeight="1">
      <c r="A405" s="59">
        <v>396</v>
      </c>
      <c r="B405" s="50" t="s">
        <v>1147</v>
      </c>
      <c r="C405" s="53" t="str">
        <f>'07 § 계양구'!C33</f>
        <v>계양구</v>
      </c>
      <c r="D405" s="50">
        <f>'07 § 계양구'!D33</f>
        <v>24</v>
      </c>
      <c r="E405" s="53" t="str">
        <f>'07 § 계양구'!E33</f>
        <v>장제로3L</v>
      </c>
      <c r="F405" s="53" t="str">
        <f>'07 § 계양구'!F33</f>
        <v>3623군부대</v>
      </c>
      <c r="G405" s="53" t="str">
        <f>'07 § 계양구'!G33</f>
        <v>박촌3거리</v>
      </c>
      <c r="H405" s="50" t="str">
        <f>'07 § 계양구'!H33</f>
        <v>○</v>
      </c>
      <c r="I405" s="53" t="str">
        <f>'07 § 계양구'!I33</f>
        <v>겸용도로
(분리형)</v>
      </c>
      <c r="J405" s="54">
        <f>'07 § 계양구'!J33</f>
        <v>0.82</v>
      </c>
      <c r="K405" s="54">
        <f>'07 § 계양구'!K33</f>
        <v>0</v>
      </c>
      <c r="L405" s="54">
        <f>'07 § 계양구'!L33</f>
        <v>0</v>
      </c>
      <c r="M405" s="54">
        <f>'07 § 계양구'!M33</f>
        <v>0</v>
      </c>
      <c r="N405" s="54">
        <f>'07 § 계양구'!N33</f>
        <v>3</v>
      </c>
      <c r="O405" s="54">
        <f>'07 § 계양구'!O33</f>
        <v>2.2000000000000002</v>
      </c>
      <c r="P405" s="54">
        <f>'07 § 계양구'!P33</f>
        <v>3.7</v>
      </c>
      <c r="Q405" s="54">
        <f>'07 § 계양구'!Q33</f>
        <v>0</v>
      </c>
      <c r="R405" s="54">
        <f>'07 § 계양구'!R33</f>
        <v>0</v>
      </c>
      <c r="S405" s="50">
        <f>'07 § 계양구'!S33</f>
        <v>1</v>
      </c>
      <c r="T405" s="50">
        <f>'07 § 계양구'!T33</f>
        <v>0</v>
      </c>
      <c r="U405" s="53" t="str">
        <f>'07 § 계양구'!U33</f>
        <v>도로측</v>
      </c>
      <c r="V405" s="53"/>
      <c r="W405" s="48">
        <f t="shared" si="86"/>
        <v>0.82</v>
      </c>
      <c r="X405" s="54">
        <f t="shared" si="81"/>
        <v>0</v>
      </c>
      <c r="Y405" s="54">
        <f t="shared" si="82"/>
        <v>0</v>
      </c>
      <c r="Z405" s="54">
        <f t="shared" si="83"/>
        <v>0</v>
      </c>
      <c r="AA405" s="49">
        <f t="shared" si="87"/>
        <v>0.82</v>
      </c>
      <c r="AB405" s="54">
        <f t="shared" si="84"/>
        <v>0.82</v>
      </c>
      <c r="AC405" s="54">
        <f t="shared" si="85"/>
        <v>0</v>
      </c>
    </row>
    <row r="406" spans="1:29" ht="30" customHeight="1">
      <c r="A406" s="59">
        <v>397</v>
      </c>
      <c r="B406" s="50" t="s">
        <v>1147</v>
      </c>
      <c r="C406" s="53" t="str">
        <f>'07 § 계양구'!C34</f>
        <v>계양구</v>
      </c>
      <c r="D406" s="50">
        <f>'07 § 계양구'!D34</f>
        <v>25</v>
      </c>
      <c r="E406" s="53" t="str">
        <f>'07 § 계양구'!E34</f>
        <v>장제로4L</v>
      </c>
      <c r="F406" s="53" t="str">
        <f>'07 § 계양구'!F34</f>
        <v>박촌3거리</v>
      </c>
      <c r="G406" s="53" t="str">
        <f>'07 § 계양구'!G34</f>
        <v>박촌역3번출구</v>
      </c>
      <c r="H406" s="50" t="str">
        <f>'07 § 계양구'!H34</f>
        <v>○</v>
      </c>
      <c r="I406" s="53" t="str">
        <f>'07 § 계양구'!I34</f>
        <v>겸용도로
(분리형)</v>
      </c>
      <c r="J406" s="54">
        <f>'07 § 계양구'!J34</f>
        <v>0.63</v>
      </c>
      <c r="K406" s="54">
        <f>'07 § 계양구'!K34</f>
        <v>0</v>
      </c>
      <c r="L406" s="54">
        <f>'07 § 계양구'!L34</f>
        <v>0</v>
      </c>
      <c r="M406" s="54">
        <f>'07 § 계양구'!M34</f>
        <v>0</v>
      </c>
      <c r="N406" s="54">
        <f>'07 § 계양구'!N34</f>
        <v>1.5</v>
      </c>
      <c r="O406" s="54">
        <f>'07 § 계양구'!O34</f>
        <v>1.5</v>
      </c>
      <c r="P406" s="54">
        <f>'07 § 계양구'!P34</f>
        <v>1.5</v>
      </c>
      <c r="Q406" s="54">
        <f>'07 § 계양구'!Q34</f>
        <v>0</v>
      </c>
      <c r="R406" s="54">
        <f>'07 § 계양구'!R34</f>
        <v>0</v>
      </c>
      <c r="S406" s="50">
        <f>'07 § 계양구'!S34</f>
        <v>3</v>
      </c>
      <c r="T406" s="50" t="str">
        <f>'07 § 계양구'!T34</f>
        <v>○</v>
      </c>
      <c r="U406" s="53" t="str">
        <f>'07 § 계양구'!U34</f>
        <v>내측</v>
      </c>
      <c r="V406" s="53"/>
      <c r="W406" s="48">
        <f t="shared" si="86"/>
        <v>0.63</v>
      </c>
      <c r="X406" s="54">
        <f t="shared" si="81"/>
        <v>0</v>
      </c>
      <c r="Y406" s="54">
        <f t="shared" si="82"/>
        <v>0</v>
      </c>
      <c r="Z406" s="54">
        <f t="shared" si="83"/>
        <v>0</v>
      </c>
      <c r="AA406" s="49">
        <f t="shared" si="87"/>
        <v>0.63</v>
      </c>
      <c r="AB406" s="54">
        <f t="shared" si="84"/>
        <v>0.63</v>
      </c>
      <c r="AC406" s="54">
        <f t="shared" si="85"/>
        <v>0</v>
      </c>
    </row>
    <row r="407" spans="1:29" ht="30" customHeight="1">
      <c r="A407" s="59">
        <v>398</v>
      </c>
      <c r="B407" s="50" t="s">
        <v>1147</v>
      </c>
      <c r="C407" s="53" t="str">
        <f>'07 § 계양구'!C35</f>
        <v>계양구</v>
      </c>
      <c r="D407" s="50">
        <f>'07 § 계양구'!D35</f>
        <v>26</v>
      </c>
      <c r="E407" s="53" t="str">
        <f>'07 § 계양구'!E35</f>
        <v>장제로5L</v>
      </c>
      <c r="F407" s="53" t="str">
        <f>'07 § 계양구'!F35</f>
        <v>박촌역3번출구</v>
      </c>
      <c r="G407" s="53" t="str">
        <f>'07 § 계양구'!G35</f>
        <v>청소년수련관</v>
      </c>
      <c r="H407" s="50" t="str">
        <f>'07 § 계양구'!H35</f>
        <v>○</v>
      </c>
      <c r="I407" s="53" t="str">
        <f>'07 § 계양구'!I35</f>
        <v>겸용도로
(분리형)</v>
      </c>
      <c r="J407" s="54">
        <f>'07 § 계양구'!J35</f>
        <v>0.38</v>
      </c>
      <c r="K407" s="54">
        <f>'07 § 계양구'!K35</f>
        <v>0</v>
      </c>
      <c r="L407" s="54">
        <f>'07 § 계양구'!L35</f>
        <v>0</v>
      </c>
      <c r="M407" s="54">
        <f>'07 § 계양구'!M35</f>
        <v>0</v>
      </c>
      <c r="N407" s="54">
        <f>'07 § 계양구'!N35</f>
        <v>1.5</v>
      </c>
      <c r="O407" s="54">
        <f>'07 § 계양구'!O35</f>
        <v>3.3</v>
      </c>
      <c r="P407" s="54">
        <f>'07 § 계양구'!P35</f>
        <v>3.3</v>
      </c>
      <c r="Q407" s="54">
        <f>'07 § 계양구'!Q35</f>
        <v>0</v>
      </c>
      <c r="R407" s="54">
        <f>'07 § 계양구'!R35</f>
        <v>0</v>
      </c>
      <c r="S407" s="50">
        <f>'07 § 계양구'!S35</f>
        <v>2</v>
      </c>
      <c r="T407" s="50" t="str">
        <f>'07 § 계양구'!T35</f>
        <v>○</v>
      </c>
      <c r="U407" s="53" t="str">
        <f>'07 § 계양구'!U35</f>
        <v>중앙</v>
      </c>
      <c r="V407" s="53"/>
      <c r="W407" s="48">
        <f t="shared" si="86"/>
        <v>0.38</v>
      </c>
      <c r="X407" s="54">
        <f t="shared" si="81"/>
        <v>0</v>
      </c>
      <c r="Y407" s="54">
        <f t="shared" si="82"/>
        <v>0</v>
      </c>
      <c r="Z407" s="54">
        <f t="shared" si="83"/>
        <v>0</v>
      </c>
      <c r="AA407" s="49">
        <f t="shared" si="87"/>
        <v>0.38</v>
      </c>
      <c r="AB407" s="54">
        <f t="shared" si="84"/>
        <v>0.38</v>
      </c>
      <c r="AC407" s="54">
        <f t="shared" si="85"/>
        <v>0</v>
      </c>
    </row>
    <row r="408" spans="1:29" ht="30" customHeight="1">
      <c r="A408" s="59">
        <v>399</v>
      </c>
      <c r="B408" s="50" t="s">
        <v>1147</v>
      </c>
      <c r="C408" s="53" t="str">
        <f>'07 § 계양구'!C36</f>
        <v>계양구</v>
      </c>
      <c r="D408" s="50">
        <f>'07 § 계양구'!D36</f>
        <v>27</v>
      </c>
      <c r="E408" s="53" t="str">
        <f>'07 § 계양구'!E36</f>
        <v>장제로6L</v>
      </c>
      <c r="F408" s="53" t="str">
        <f>'07 § 계양구'!F36</f>
        <v>임학역3번출구</v>
      </c>
      <c r="G408" s="53" t="str">
        <f>'07 § 계양구'!G36</f>
        <v>임학4거리</v>
      </c>
      <c r="H408" s="50" t="str">
        <f>'07 § 계양구'!H36</f>
        <v>○</v>
      </c>
      <c r="I408" s="53" t="str">
        <f>'07 § 계양구'!I36</f>
        <v>겸용도로
(분리형)</v>
      </c>
      <c r="J408" s="54">
        <f>'07 § 계양구'!J36</f>
        <v>0.16</v>
      </c>
      <c r="K408" s="54">
        <f>'07 § 계양구'!K36</f>
        <v>0</v>
      </c>
      <c r="L408" s="54">
        <f>'07 § 계양구'!L36</f>
        <v>0</v>
      </c>
      <c r="M408" s="54">
        <f>'07 § 계양구'!M36</f>
        <v>0</v>
      </c>
      <c r="N408" s="54">
        <f>'07 § 계양구'!N36</f>
        <v>1.4</v>
      </c>
      <c r="O408" s="54">
        <f>'07 § 계양구'!O36</f>
        <v>2</v>
      </c>
      <c r="P408" s="54">
        <f>'07 § 계양구'!P36</f>
        <v>1.9</v>
      </c>
      <c r="Q408" s="54">
        <f>'07 § 계양구'!Q36</f>
        <v>0</v>
      </c>
      <c r="R408" s="54">
        <f>'07 § 계양구'!R36</f>
        <v>0</v>
      </c>
      <c r="S408" s="50">
        <f>'07 § 계양구'!S36</f>
        <v>3</v>
      </c>
      <c r="T408" s="50" t="str">
        <f>'07 § 계양구'!T36</f>
        <v>○</v>
      </c>
      <c r="U408" s="53" t="str">
        <f>'07 § 계양구'!U36</f>
        <v>내측</v>
      </c>
      <c r="V408" s="53"/>
      <c r="W408" s="48">
        <f t="shared" si="86"/>
        <v>0.16</v>
      </c>
      <c r="X408" s="54">
        <f t="shared" si="81"/>
        <v>0</v>
      </c>
      <c r="Y408" s="54">
        <f t="shared" si="82"/>
        <v>0</v>
      </c>
      <c r="Z408" s="54">
        <f t="shared" si="83"/>
        <v>0</v>
      </c>
      <c r="AA408" s="49">
        <f t="shared" si="87"/>
        <v>0.16</v>
      </c>
      <c r="AB408" s="54">
        <f t="shared" si="84"/>
        <v>0.16</v>
      </c>
      <c r="AC408" s="54">
        <f t="shared" si="85"/>
        <v>0</v>
      </c>
    </row>
    <row r="409" spans="1:29" ht="30" customHeight="1">
      <c r="A409" s="59">
        <v>400</v>
      </c>
      <c r="B409" s="50" t="s">
        <v>1147</v>
      </c>
      <c r="C409" s="53" t="str">
        <f>'07 § 계양구'!C37</f>
        <v>계양구</v>
      </c>
      <c r="D409" s="50">
        <f>'07 § 계양구'!D37</f>
        <v>28</v>
      </c>
      <c r="E409" s="53" t="str">
        <f>'07 § 계양구'!E37</f>
        <v>동양로R</v>
      </c>
      <c r="F409" s="53" t="str">
        <f>'07 § 계양구'!F37</f>
        <v>동양주공203동</v>
      </c>
      <c r="G409" s="53" t="str">
        <f>'07 § 계양구'!G37</f>
        <v>동양지구계</v>
      </c>
      <c r="H409" s="50">
        <f>'07 § 계양구'!H37</f>
        <v>0</v>
      </c>
      <c r="I409" s="53" t="str">
        <f>'07 § 계양구'!I37</f>
        <v>겸용도로
(분리형)</v>
      </c>
      <c r="J409" s="54">
        <f>'07 § 계양구'!J37</f>
        <v>0.7</v>
      </c>
      <c r="K409" s="54">
        <f>'07 § 계양구'!K37</f>
        <v>0</v>
      </c>
      <c r="L409" s="54">
        <f>'07 § 계양구'!L37</f>
        <v>0</v>
      </c>
      <c r="M409" s="54">
        <f>'07 § 계양구'!M37</f>
        <v>0</v>
      </c>
      <c r="N409" s="54">
        <f>'07 § 계양구'!N37</f>
        <v>1</v>
      </c>
      <c r="O409" s="54">
        <f>'07 § 계양구'!O37</f>
        <v>1.9</v>
      </c>
      <c r="P409" s="54">
        <f>'07 § 계양구'!P37</f>
        <v>1.4</v>
      </c>
      <c r="Q409" s="54">
        <f>'07 § 계양구'!Q37</f>
        <v>0</v>
      </c>
      <c r="R409" s="54">
        <f>'07 § 계양구'!R37</f>
        <v>0</v>
      </c>
      <c r="S409" s="50">
        <f>'07 § 계양구'!S37</f>
        <v>1</v>
      </c>
      <c r="T409" s="50" t="str">
        <f>'07 § 계양구'!T37</f>
        <v>○</v>
      </c>
      <c r="U409" s="53" t="str">
        <f>'07 § 계양구'!U37</f>
        <v>내측</v>
      </c>
      <c r="V409" s="53"/>
      <c r="W409" s="48">
        <f t="shared" si="86"/>
        <v>0.7</v>
      </c>
      <c r="X409" s="54">
        <f t="shared" si="81"/>
        <v>0</v>
      </c>
      <c r="Y409" s="54">
        <f t="shared" si="82"/>
        <v>0</v>
      </c>
      <c r="Z409" s="54">
        <f t="shared" si="83"/>
        <v>0</v>
      </c>
      <c r="AA409" s="49">
        <f t="shared" si="87"/>
        <v>0.7</v>
      </c>
      <c r="AB409" s="54">
        <f t="shared" si="84"/>
        <v>0.7</v>
      </c>
      <c r="AC409" s="54">
        <f t="shared" si="85"/>
        <v>0</v>
      </c>
    </row>
    <row r="410" spans="1:29" ht="30" customHeight="1">
      <c r="A410" s="59">
        <v>401</v>
      </c>
      <c r="B410" s="50" t="s">
        <v>1147</v>
      </c>
      <c r="C410" s="53" t="str">
        <f>'07 § 계양구'!C38</f>
        <v>계양구</v>
      </c>
      <c r="D410" s="50">
        <f>'07 § 계양구'!D38</f>
        <v>29</v>
      </c>
      <c r="E410" s="53" t="str">
        <f>'07 § 계양구'!E38</f>
        <v>동양로L</v>
      </c>
      <c r="F410" s="53" t="str">
        <f>'07 § 계양구'!F38</f>
        <v>동양지구계</v>
      </c>
      <c r="G410" s="53" t="str">
        <f>'07 § 계양구'!G38</f>
        <v>동양주공104동</v>
      </c>
      <c r="H410" s="50">
        <f>'07 § 계양구'!H38</f>
        <v>0</v>
      </c>
      <c r="I410" s="53" t="str">
        <f>'07 § 계양구'!I38</f>
        <v>겸용도로
(분리형)</v>
      </c>
      <c r="J410" s="54">
        <f>'07 § 계양구'!J38</f>
        <v>0.72</v>
      </c>
      <c r="K410" s="54">
        <f>'07 § 계양구'!K38</f>
        <v>0</v>
      </c>
      <c r="L410" s="54">
        <f>'07 § 계양구'!L38</f>
        <v>0</v>
      </c>
      <c r="M410" s="54">
        <f>'07 § 계양구'!M38</f>
        <v>0</v>
      </c>
      <c r="N410" s="54">
        <f>'07 § 계양구'!N38</f>
        <v>1.1000000000000001</v>
      </c>
      <c r="O410" s="54">
        <f>'07 § 계양구'!O38</f>
        <v>1.9</v>
      </c>
      <c r="P410" s="54">
        <f>'07 § 계양구'!P38</f>
        <v>1.5</v>
      </c>
      <c r="Q410" s="54">
        <f>'07 § 계양구'!Q38</f>
        <v>0</v>
      </c>
      <c r="R410" s="54">
        <f>'07 § 계양구'!R38</f>
        <v>0</v>
      </c>
      <c r="S410" s="50">
        <f>'07 § 계양구'!S38</f>
        <v>2</v>
      </c>
      <c r="T410" s="50" t="str">
        <f>'07 § 계양구'!T38</f>
        <v>○</v>
      </c>
      <c r="U410" s="53" t="str">
        <f>'07 § 계양구'!U38</f>
        <v>중앙</v>
      </c>
      <c r="V410" s="53"/>
      <c r="W410" s="48">
        <f t="shared" si="86"/>
        <v>0.72</v>
      </c>
      <c r="X410" s="54">
        <f t="shared" si="81"/>
        <v>0</v>
      </c>
      <c r="Y410" s="54">
        <f t="shared" si="82"/>
        <v>0</v>
      </c>
      <c r="Z410" s="54">
        <f t="shared" si="83"/>
        <v>0</v>
      </c>
      <c r="AA410" s="49">
        <f t="shared" si="87"/>
        <v>0.72</v>
      </c>
      <c r="AB410" s="54">
        <f t="shared" si="84"/>
        <v>0.72</v>
      </c>
      <c r="AC410" s="54">
        <f t="shared" si="85"/>
        <v>0</v>
      </c>
    </row>
    <row r="411" spans="1:29" ht="30" customHeight="1">
      <c r="A411" s="59">
        <v>402</v>
      </c>
      <c r="B411" s="50" t="s">
        <v>1147</v>
      </c>
      <c r="C411" s="53" t="str">
        <f>'07 § 계양구'!C39</f>
        <v>계양구</v>
      </c>
      <c r="D411" s="50">
        <f>'07 § 계양구'!D39</f>
        <v>30</v>
      </c>
      <c r="E411" s="53" t="str">
        <f>'07 § 계양구'!E39</f>
        <v>당미길</v>
      </c>
      <c r="F411" s="53" t="str">
        <f>'07 § 계양구'!F39</f>
        <v>당산초4거리</v>
      </c>
      <c r="G411" s="53" t="str">
        <f>'07 § 계양구'!G39</f>
        <v>동양도서관</v>
      </c>
      <c r="H411" s="50">
        <f>'07 § 계양구'!H39</f>
        <v>0</v>
      </c>
      <c r="I411" s="53" t="str">
        <f>'07 § 계양구'!I39</f>
        <v>겸용도로
(분리형)</v>
      </c>
      <c r="J411" s="54">
        <f>'07 § 계양구'!J39</f>
        <v>0.33</v>
      </c>
      <c r="K411" s="54">
        <f>'07 § 계양구'!K39</f>
        <v>0</v>
      </c>
      <c r="L411" s="54">
        <f>'07 § 계양구'!L39</f>
        <v>0</v>
      </c>
      <c r="M411" s="54">
        <f>'07 § 계양구'!M39</f>
        <v>0</v>
      </c>
      <c r="N411" s="54">
        <f>'07 § 계양구'!N39</f>
        <v>1.5</v>
      </c>
      <c r="O411" s="54">
        <f>'07 § 계양구'!O39</f>
        <v>1.7</v>
      </c>
      <c r="P411" s="54">
        <f>'07 § 계양구'!P39</f>
        <v>1.7</v>
      </c>
      <c r="Q411" s="54">
        <f>'07 § 계양구'!Q39</f>
        <v>0</v>
      </c>
      <c r="R411" s="54">
        <f>'07 § 계양구'!R39</f>
        <v>0</v>
      </c>
      <c r="S411" s="50">
        <f>'07 § 계양구'!S39</f>
        <v>3</v>
      </c>
      <c r="T411" s="50" t="str">
        <f>'07 § 계양구'!T39</f>
        <v>○</v>
      </c>
      <c r="U411" s="53" t="str">
        <f>'07 § 계양구'!U39</f>
        <v>중앙</v>
      </c>
      <c r="V411" s="53"/>
      <c r="W411" s="48">
        <f t="shared" si="86"/>
        <v>0.33</v>
      </c>
      <c r="X411" s="54">
        <f t="shared" si="81"/>
        <v>0</v>
      </c>
      <c r="Y411" s="54">
        <f t="shared" si="82"/>
        <v>0</v>
      </c>
      <c r="Z411" s="54">
        <f t="shared" si="83"/>
        <v>0</v>
      </c>
      <c r="AA411" s="49">
        <f t="shared" si="87"/>
        <v>0.33</v>
      </c>
      <c r="AB411" s="54">
        <f t="shared" si="84"/>
        <v>0.33</v>
      </c>
      <c r="AC411" s="54">
        <f t="shared" si="85"/>
        <v>0</v>
      </c>
    </row>
    <row r="412" spans="1:29" ht="30" customHeight="1">
      <c r="A412" s="59">
        <v>403</v>
      </c>
      <c r="B412" s="50" t="s">
        <v>1147</v>
      </c>
      <c r="C412" s="53" t="str">
        <f>'07 § 계양구'!C40</f>
        <v>계양구</v>
      </c>
      <c r="D412" s="50">
        <f>'07 § 계양구'!D40</f>
        <v>31</v>
      </c>
      <c r="E412" s="53" t="str">
        <f>'07 § 계양구'!E40</f>
        <v>당미2길</v>
      </c>
      <c r="F412" s="53" t="str">
        <f>'07 § 계양구'!F40</f>
        <v>월드E클레스</v>
      </c>
      <c r="G412" s="53" t="str">
        <f>'07 § 계양구'!G40</f>
        <v>동양주공101동</v>
      </c>
      <c r="H412" s="50">
        <f>'07 § 계양구'!H40</f>
        <v>0</v>
      </c>
      <c r="I412" s="53" t="str">
        <f>'07 § 계양구'!I40</f>
        <v>겸용도로
(분리형)</v>
      </c>
      <c r="J412" s="54">
        <f>'07 § 계양구'!J40</f>
        <v>0.48</v>
      </c>
      <c r="K412" s="54">
        <f>'07 § 계양구'!K40</f>
        <v>0</v>
      </c>
      <c r="L412" s="54">
        <f>'07 § 계양구'!L40</f>
        <v>0</v>
      </c>
      <c r="M412" s="54">
        <f>'07 § 계양구'!M40</f>
        <v>0</v>
      </c>
      <c r="N412" s="54">
        <f>'07 § 계양구'!N40</f>
        <v>1.5</v>
      </c>
      <c r="O412" s="54">
        <f>'07 § 계양구'!O40</f>
        <v>1.8</v>
      </c>
      <c r="P412" s="54">
        <f>'07 § 계양구'!P40</f>
        <v>1.7999999999999998</v>
      </c>
      <c r="Q412" s="54">
        <f>'07 § 계양구'!Q40</f>
        <v>0</v>
      </c>
      <c r="R412" s="54">
        <f>'07 § 계양구'!R40</f>
        <v>0</v>
      </c>
      <c r="S412" s="50">
        <f>'07 § 계양구'!S40</f>
        <v>2</v>
      </c>
      <c r="T412" s="50" t="str">
        <f>'07 § 계양구'!T40</f>
        <v>○</v>
      </c>
      <c r="U412" s="53" t="str">
        <f>'07 § 계양구'!U40</f>
        <v>내측</v>
      </c>
      <c r="V412" s="53"/>
      <c r="W412" s="48">
        <f t="shared" si="86"/>
        <v>0.48</v>
      </c>
      <c r="X412" s="54">
        <f t="shared" si="81"/>
        <v>0</v>
      </c>
      <c r="Y412" s="54">
        <f t="shared" si="82"/>
        <v>0</v>
      </c>
      <c r="Z412" s="54">
        <f t="shared" si="83"/>
        <v>0</v>
      </c>
      <c r="AA412" s="49">
        <f t="shared" si="87"/>
        <v>0.48</v>
      </c>
      <c r="AB412" s="54">
        <f t="shared" si="84"/>
        <v>0.48</v>
      </c>
      <c r="AC412" s="54">
        <f t="shared" si="85"/>
        <v>0</v>
      </c>
    </row>
    <row r="413" spans="1:29" ht="30" customHeight="1">
      <c r="A413" s="59">
        <v>404</v>
      </c>
      <c r="B413" s="50" t="s">
        <v>1147</v>
      </c>
      <c r="C413" s="53" t="str">
        <f>'07 § 계양구'!C41</f>
        <v>계양구</v>
      </c>
      <c r="D413" s="50">
        <f>'07 § 계양구'!D41</f>
        <v>32</v>
      </c>
      <c r="E413" s="53" t="str">
        <f>'07 § 계양구'!E41</f>
        <v>양지로1R</v>
      </c>
      <c r="F413" s="53" t="str">
        <f>'07 § 계양구'!F41</f>
        <v>미니스탑</v>
      </c>
      <c r="G413" s="53" t="str">
        <f>'07 § 계양구'!G41</f>
        <v>씨밀레</v>
      </c>
      <c r="H413" s="50">
        <f>'07 § 계양구'!H41</f>
        <v>0</v>
      </c>
      <c r="I413" s="53" t="str">
        <f>'07 § 계양구'!I41</f>
        <v>겸용도로
(분리형)</v>
      </c>
      <c r="J413" s="54">
        <f>'07 § 계양구'!J41</f>
        <v>0.12</v>
      </c>
      <c r="K413" s="54">
        <f>'07 § 계양구'!K41</f>
        <v>0</v>
      </c>
      <c r="L413" s="54">
        <f>'07 § 계양구'!L41</f>
        <v>0</v>
      </c>
      <c r="M413" s="54">
        <f>'07 § 계양구'!M41</f>
        <v>0</v>
      </c>
      <c r="N413" s="54">
        <f>'07 § 계양구'!N41</f>
        <v>1.1000000000000001</v>
      </c>
      <c r="O413" s="54">
        <f>'07 § 계양구'!O41</f>
        <v>2.1</v>
      </c>
      <c r="P413" s="54">
        <f>'07 § 계양구'!P41</f>
        <v>1.7000000000000002</v>
      </c>
      <c r="Q413" s="54">
        <f>'07 § 계양구'!Q41</f>
        <v>0</v>
      </c>
      <c r="R413" s="54">
        <f>'07 § 계양구'!R41</f>
        <v>0</v>
      </c>
      <c r="S413" s="50">
        <f>'07 § 계양구'!S41</f>
        <v>2</v>
      </c>
      <c r="T413" s="50" t="str">
        <f>'07 § 계양구'!T41</f>
        <v>○</v>
      </c>
      <c r="U413" s="53" t="str">
        <f>'07 § 계양구'!U41</f>
        <v>내측</v>
      </c>
      <c r="V413" s="53"/>
      <c r="W413" s="48">
        <f t="shared" si="86"/>
        <v>0.12</v>
      </c>
      <c r="X413" s="54">
        <f t="shared" si="81"/>
        <v>0</v>
      </c>
      <c r="Y413" s="54">
        <f t="shared" si="82"/>
        <v>0</v>
      </c>
      <c r="Z413" s="54">
        <f t="shared" si="83"/>
        <v>0</v>
      </c>
      <c r="AA413" s="49">
        <f t="shared" si="87"/>
        <v>0.12</v>
      </c>
      <c r="AB413" s="54">
        <f t="shared" si="84"/>
        <v>0.12</v>
      </c>
      <c r="AC413" s="54">
        <f t="shared" si="85"/>
        <v>0</v>
      </c>
    </row>
    <row r="414" spans="1:29" ht="30" customHeight="1">
      <c r="A414" s="59">
        <v>405</v>
      </c>
      <c r="B414" s="50" t="s">
        <v>1147</v>
      </c>
      <c r="C414" s="53" t="str">
        <f>'07 § 계양구'!C42</f>
        <v>계양구</v>
      </c>
      <c r="D414" s="50">
        <f>'07 § 계양구'!D42</f>
        <v>33</v>
      </c>
      <c r="E414" s="53" t="str">
        <f>'07 § 계양구'!E42</f>
        <v>양지로1L</v>
      </c>
      <c r="F414" s="53" t="str">
        <f>'07 § 계양구'!F42</f>
        <v>동양주공101동</v>
      </c>
      <c r="G414" s="53" t="str">
        <f>'07 § 계양구'!G42</f>
        <v>동양주공106동</v>
      </c>
      <c r="H414" s="50">
        <f>'07 § 계양구'!H42</f>
        <v>0</v>
      </c>
      <c r="I414" s="53" t="str">
        <f>'07 § 계양구'!I42</f>
        <v>겸용도로
(분리형)</v>
      </c>
      <c r="J414" s="54">
        <f>'07 § 계양구'!J42</f>
        <v>0.11</v>
      </c>
      <c r="K414" s="54">
        <f>'07 § 계양구'!K42</f>
        <v>0</v>
      </c>
      <c r="L414" s="54">
        <f>'07 § 계양구'!L42</f>
        <v>0</v>
      </c>
      <c r="M414" s="54">
        <f>'07 § 계양구'!M42</f>
        <v>0</v>
      </c>
      <c r="N414" s="54">
        <f>'07 § 계양구'!N42</f>
        <v>1.3</v>
      </c>
      <c r="O414" s="54">
        <f>'07 § 계양구'!O42</f>
        <v>2.2000000000000002</v>
      </c>
      <c r="P414" s="54">
        <f>'07 § 계양구'!P42</f>
        <v>2</v>
      </c>
      <c r="Q414" s="54">
        <f>'07 § 계양구'!Q42</f>
        <v>0</v>
      </c>
      <c r="R414" s="54">
        <f>'07 § 계양구'!R42</f>
        <v>0</v>
      </c>
      <c r="S414" s="50">
        <f>'07 § 계양구'!S42</f>
        <v>2</v>
      </c>
      <c r="T414" s="50" t="str">
        <f>'07 § 계양구'!T42</f>
        <v>○</v>
      </c>
      <c r="U414" s="53" t="str">
        <f>'07 § 계양구'!U42</f>
        <v>내측</v>
      </c>
      <c r="V414" s="53"/>
      <c r="W414" s="48">
        <f t="shared" si="86"/>
        <v>0.11</v>
      </c>
      <c r="X414" s="54">
        <f t="shared" si="81"/>
        <v>0</v>
      </c>
      <c r="Y414" s="54">
        <f t="shared" si="82"/>
        <v>0</v>
      </c>
      <c r="Z414" s="54">
        <f t="shared" si="83"/>
        <v>0</v>
      </c>
      <c r="AA414" s="49">
        <f t="shared" si="87"/>
        <v>0.11</v>
      </c>
      <c r="AB414" s="54">
        <f t="shared" si="84"/>
        <v>0.11</v>
      </c>
      <c r="AC414" s="54">
        <f t="shared" si="85"/>
        <v>0</v>
      </c>
    </row>
    <row r="415" spans="1:29" ht="30" customHeight="1">
      <c r="A415" s="59">
        <v>406</v>
      </c>
      <c r="B415" s="50" t="s">
        <v>1147</v>
      </c>
      <c r="C415" s="53" t="str">
        <f>'07 § 계양구'!C43</f>
        <v>계양구</v>
      </c>
      <c r="D415" s="50">
        <f>'07 § 계양구'!D43</f>
        <v>34</v>
      </c>
      <c r="E415" s="53" t="str">
        <f>'07 § 계양구'!E43</f>
        <v>양지로2L</v>
      </c>
      <c r="F415" s="53" t="str">
        <f>'07 § 계양구'!F43</f>
        <v>동양주공101동</v>
      </c>
      <c r="G415" s="53" t="str">
        <f>'07 § 계양구'!G43</f>
        <v>동양지구계</v>
      </c>
      <c r="H415" s="50">
        <f>'07 § 계양구'!H43</f>
        <v>0</v>
      </c>
      <c r="I415" s="53" t="str">
        <f>'07 § 계양구'!I43</f>
        <v>겸용도로
(분리형)</v>
      </c>
      <c r="J415" s="54">
        <f>'07 § 계양구'!J43</f>
        <v>0.44</v>
      </c>
      <c r="K415" s="54">
        <f>'07 § 계양구'!K43</f>
        <v>0</v>
      </c>
      <c r="L415" s="54">
        <f>'07 § 계양구'!L43</f>
        <v>0</v>
      </c>
      <c r="M415" s="54">
        <f>'07 § 계양구'!M43</f>
        <v>0</v>
      </c>
      <c r="N415" s="54">
        <f>'07 § 계양구'!N43</f>
        <v>2</v>
      </c>
      <c r="O415" s="54">
        <f>'07 § 계양구'!O43</f>
        <v>1.8</v>
      </c>
      <c r="P415" s="54">
        <f>'07 § 계양구'!P43</f>
        <v>2.2999999999999998</v>
      </c>
      <c r="Q415" s="54">
        <f>'07 § 계양구'!Q43</f>
        <v>0</v>
      </c>
      <c r="R415" s="54">
        <f>'07 § 계양구'!R43</f>
        <v>0</v>
      </c>
      <c r="S415" s="50">
        <f>'07 § 계양구'!S43</f>
        <v>2</v>
      </c>
      <c r="T415" s="50" t="str">
        <f>'07 § 계양구'!T43</f>
        <v>○</v>
      </c>
      <c r="U415" s="53" t="str">
        <f>'07 § 계양구'!U43</f>
        <v>내측</v>
      </c>
      <c r="V415" s="53"/>
      <c r="W415" s="48">
        <f t="shared" si="86"/>
        <v>0.44</v>
      </c>
      <c r="X415" s="54">
        <f t="shared" si="81"/>
        <v>0</v>
      </c>
      <c r="Y415" s="54">
        <f t="shared" si="82"/>
        <v>0</v>
      </c>
      <c r="Z415" s="54">
        <f t="shared" si="83"/>
        <v>0</v>
      </c>
      <c r="AA415" s="49">
        <f t="shared" si="87"/>
        <v>0.44</v>
      </c>
      <c r="AB415" s="54">
        <f t="shared" si="84"/>
        <v>0.44</v>
      </c>
      <c r="AC415" s="54">
        <f t="shared" si="85"/>
        <v>0</v>
      </c>
    </row>
    <row r="416" spans="1:29" ht="30" customHeight="1">
      <c r="A416" s="59">
        <v>407</v>
      </c>
      <c r="B416" s="50" t="s">
        <v>1147</v>
      </c>
      <c r="C416" s="53" t="str">
        <f>'07 § 계양구'!C44</f>
        <v>계양구</v>
      </c>
      <c r="D416" s="50">
        <f>'07 § 계양구'!D44</f>
        <v>35</v>
      </c>
      <c r="E416" s="53" t="str">
        <f>'07 § 계양구'!E44</f>
        <v>양지로2R</v>
      </c>
      <c r="F416" s="53" t="str">
        <f>'07 § 계양구'!F44</f>
        <v>동양지구계</v>
      </c>
      <c r="G416" s="53" t="str">
        <f>'07 § 계양구'!G44</f>
        <v>귤현지구계</v>
      </c>
      <c r="H416" s="50">
        <f>'07 § 계양구'!H44</f>
        <v>0</v>
      </c>
      <c r="I416" s="53" t="str">
        <f>'07 § 계양구'!I44</f>
        <v>겸용도로
(분리형)</v>
      </c>
      <c r="J416" s="54">
        <f>'07 § 계양구'!J44</f>
        <v>0.53</v>
      </c>
      <c r="K416" s="54">
        <f>'07 § 계양구'!K44</f>
        <v>0</v>
      </c>
      <c r="L416" s="54">
        <f>'07 § 계양구'!L44</f>
        <v>0</v>
      </c>
      <c r="M416" s="54">
        <f>'07 § 계양구'!M44</f>
        <v>0</v>
      </c>
      <c r="N416" s="54">
        <f>'07 § 계양구'!N44</f>
        <v>2</v>
      </c>
      <c r="O416" s="54">
        <f>'07 § 계양구'!O44</f>
        <v>1.8</v>
      </c>
      <c r="P416" s="54">
        <f>'07 § 계양구'!P44</f>
        <v>2.2999999999999998</v>
      </c>
      <c r="Q416" s="54">
        <f>'07 § 계양구'!Q44</f>
        <v>0</v>
      </c>
      <c r="R416" s="54">
        <f>'07 § 계양구'!R44</f>
        <v>0</v>
      </c>
      <c r="S416" s="50">
        <f>'07 § 계양구'!S44</f>
        <v>1</v>
      </c>
      <c r="T416" s="50">
        <f>'07 § 계양구'!T44</f>
        <v>0</v>
      </c>
      <c r="U416" s="53" t="str">
        <f>'07 § 계양구'!U44</f>
        <v>도로측</v>
      </c>
      <c r="V416" s="53"/>
      <c r="W416" s="48">
        <f t="shared" si="86"/>
        <v>0.53</v>
      </c>
      <c r="X416" s="54">
        <f t="shared" si="81"/>
        <v>0</v>
      </c>
      <c r="Y416" s="54">
        <f t="shared" si="82"/>
        <v>0</v>
      </c>
      <c r="Z416" s="54">
        <f t="shared" si="83"/>
        <v>0</v>
      </c>
      <c r="AA416" s="49">
        <f t="shared" si="87"/>
        <v>0.53</v>
      </c>
      <c r="AB416" s="54">
        <f t="shared" si="84"/>
        <v>0.53</v>
      </c>
      <c r="AC416" s="54">
        <f t="shared" si="85"/>
        <v>0</v>
      </c>
    </row>
    <row r="417" spans="1:29" ht="30" customHeight="1">
      <c r="A417" s="59">
        <v>408</v>
      </c>
      <c r="B417" s="50" t="s">
        <v>1147</v>
      </c>
      <c r="C417" s="53" t="str">
        <f>'07 § 계양구'!C45</f>
        <v>계양구</v>
      </c>
      <c r="D417" s="50">
        <f>'07 § 계양구'!D45</f>
        <v>36</v>
      </c>
      <c r="E417" s="53" t="str">
        <f>'07 § 계양구'!E45</f>
        <v>서부간선길1R</v>
      </c>
      <c r="F417" s="53" t="str">
        <f>'07 § 계양구'!F45</f>
        <v>서운4거리</v>
      </c>
      <c r="G417" s="53" t="str">
        <f>'07 § 계양구'!G45</f>
        <v>계양고등학교</v>
      </c>
      <c r="H417" s="50" t="str">
        <f>'07 § 계양구'!H45</f>
        <v>○</v>
      </c>
      <c r="I417" s="53" t="str">
        <f>'07 § 계양구'!I45</f>
        <v>겸용도로
(분리형)</v>
      </c>
      <c r="J417" s="54">
        <f>'07 § 계양구'!J45</f>
        <v>1.1100000000000001</v>
      </c>
      <c r="K417" s="54">
        <f>'07 § 계양구'!K45</f>
        <v>0</v>
      </c>
      <c r="L417" s="54">
        <f>'07 § 계양구'!L45</f>
        <v>0</v>
      </c>
      <c r="M417" s="54">
        <f>'07 § 계양구'!M45</f>
        <v>0</v>
      </c>
      <c r="N417" s="54">
        <f>'07 § 계양구'!N45</f>
        <v>1.6</v>
      </c>
      <c r="O417" s="54">
        <f>'07 § 계양구'!O45</f>
        <v>1.4</v>
      </c>
      <c r="P417" s="54">
        <f>'07 § 계양구'!P45</f>
        <v>1.5</v>
      </c>
      <c r="Q417" s="54">
        <f>'07 § 계양구'!Q45</f>
        <v>0</v>
      </c>
      <c r="R417" s="54">
        <f>'07 § 계양구'!R45</f>
        <v>0</v>
      </c>
      <c r="S417" s="50">
        <f>'07 § 계양구'!S45</f>
        <v>2</v>
      </c>
      <c r="T417" s="50">
        <f>'07 § 계양구'!T45</f>
        <v>0</v>
      </c>
      <c r="U417" s="53" t="str">
        <f>'07 § 계양구'!U45</f>
        <v>도로측</v>
      </c>
      <c r="V417" s="53"/>
      <c r="W417" s="48">
        <f t="shared" si="86"/>
        <v>1.1100000000000001</v>
      </c>
      <c r="X417" s="54">
        <f t="shared" si="81"/>
        <v>0</v>
      </c>
      <c r="Y417" s="54">
        <f t="shared" si="82"/>
        <v>0</v>
      </c>
      <c r="Z417" s="54">
        <f t="shared" si="83"/>
        <v>0</v>
      </c>
      <c r="AA417" s="49">
        <f t="shared" si="87"/>
        <v>1.1100000000000001</v>
      </c>
      <c r="AB417" s="54">
        <f t="shared" si="84"/>
        <v>1.1100000000000001</v>
      </c>
      <c r="AC417" s="54">
        <f t="shared" si="85"/>
        <v>0</v>
      </c>
    </row>
    <row r="418" spans="1:29" ht="30" customHeight="1">
      <c r="A418" s="59">
        <v>409</v>
      </c>
      <c r="B418" s="50" t="s">
        <v>1147</v>
      </c>
      <c r="C418" s="53" t="str">
        <f>'07 § 계양구'!C46</f>
        <v>계양구</v>
      </c>
      <c r="D418" s="50">
        <f>'07 § 계양구'!D46</f>
        <v>37</v>
      </c>
      <c r="E418" s="53" t="str">
        <f>'07 § 계양구'!E46</f>
        <v>서부간선길2R</v>
      </c>
      <c r="F418" s="53" t="str">
        <f>'07 § 계양구'!F46</f>
        <v>계양고등학교</v>
      </c>
      <c r="G418" s="53" t="str">
        <f>'07 § 계양구'!G46</f>
        <v>용종지하차도</v>
      </c>
      <c r="H418" s="50" t="str">
        <f>'07 § 계양구'!H46</f>
        <v>○</v>
      </c>
      <c r="I418" s="53" t="str">
        <f>'07 § 계양구'!I46</f>
        <v>겸용도로
(비분리형)</v>
      </c>
      <c r="J418" s="54">
        <f>'07 § 계양구'!J46</f>
        <v>0.37</v>
      </c>
      <c r="K418" s="54">
        <f>'07 § 계양구'!K46</f>
        <v>0</v>
      </c>
      <c r="L418" s="54">
        <f>'07 § 계양구'!L46</f>
        <v>0</v>
      </c>
      <c r="M418" s="54">
        <f>'07 § 계양구'!M46</f>
        <v>0</v>
      </c>
      <c r="N418" s="54">
        <f>'07 § 계양구'!N46</f>
        <v>0</v>
      </c>
      <c r="O418" s="54">
        <f>'07 § 계양구'!O46</f>
        <v>0</v>
      </c>
      <c r="P418" s="54">
        <f>'07 § 계양구'!P46</f>
        <v>0</v>
      </c>
      <c r="Q418" s="54">
        <f>'07 § 계양구'!Q46</f>
        <v>4</v>
      </c>
      <c r="R418" s="54">
        <f>'07 § 계양구'!R46</f>
        <v>2.5</v>
      </c>
      <c r="S418" s="50">
        <f>'07 § 계양구'!S46</f>
        <v>1</v>
      </c>
      <c r="T418" s="50">
        <f>'07 § 계양구'!T46</f>
        <v>0</v>
      </c>
      <c r="U418" s="53">
        <f>'07 § 계양구'!U46</f>
        <v>0</v>
      </c>
      <c r="V418" s="53"/>
      <c r="W418" s="48">
        <f t="shared" si="86"/>
        <v>0.37</v>
      </c>
      <c r="X418" s="54">
        <f t="shared" si="81"/>
        <v>0</v>
      </c>
      <c r="Y418" s="54">
        <f t="shared" si="82"/>
        <v>0</v>
      </c>
      <c r="Z418" s="54">
        <f t="shared" si="83"/>
        <v>0</v>
      </c>
      <c r="AA418" s="49">
        <f t="shared" si="87"/>
        <v>0.37</v>
      </c>
      <c r="AB418" s="54">
        <f t="shared" si="84"/>
        <v>0</v>
      </c>
      <c r="AC418" s="54">
        <f t="shared" si="85"/>
        <v>0.37</v>
      </c>
    </row>
    <row r="419" spans="1:29" ht="30" customHeight="1">
      <c r="A419" s="59">
        <v>410</v>
      </c>
      <c r="B419" s="50" t="s">
        <v>1147</v>
      </c>
      <c r="C419" s="53" t="str">
        <f>'07 § 계양구'!C47</f>
        <v>계양구</v>
      </c>
      <c r="D419" s="50">
        <f>'07 § 계양구'!D47</f>
        <v>38</v>
      </c>
      <c r="E419" s="53" t="str">
        <f>'07 § 계양구'!E47</f>
        <v>서부간선길3R</v>
      </c>
      <c r="F419" s="53" t="str">
        <f>'07 § 계양구'!F47</f>
        <v>용종지하차도</v>
      </c>
      <c r="G419" s="53" t="str">
        <f>'07 § 계양구'!G47</f>
        <v>계양세진셀프세차장</v>
      </c>
      <c r="H419" s="50" t="str">
        <f>'07 § 계양구'!H47</f>
        <v>○</v>
      </c>
      <c r="I419" s="53" t="str">
        <f>'07 § 계양구'!I47</f>
        <v>겸용도로
(비분리형)</v>
      </c>
      <c r="J419" s="54">
        <f>'07 § 계양구'!J47</f>
        <v>0.28000000000000003</v>
      </c>
      <c r="K419" s="54">
        <f>'07 § 계양구'!K47</f>
        <v>0</v>
      </c>
      <c r="L419" s="54">
        <f>'07 § 계양구'!L47</f>
        <v>0</v>
      </c>
      <c r="M419" s="54">
        <f>'07 § 계양구'!M47</f>
        <v>0</v>
      </c>
      <c r="N419" s="54">
        <f>'07 § 계양구'!N47</f>
        <v>0</v>
      </c>
      <c r="O419" s="54">
        <f>'07 § 계양구'!O47</f>
        <v>0</v>
      </c>
      <c r="P419" s="54">
        <f>'07 § 계양구'!P47</f>
        <v>0</v>
      </c>
      <c r="Q419" s="54">
        <f>'07 § 계양구'!Q47</f>
        <v>3.3</v>
      </c>
      <c r="R419" s="54">
        <f>'07 § 계양구'!R47</f>
        <v>1.7999999999999998</v>
      </c>
      <c r="S419" s="50">
        <f>'07 § 계양구'!S47</f>
        <v>1</v>
      </c>
      <c r="T419" s="50">
        <f>'07 § 계양구'!T47</f>
        <v>0</v>
      </c>
      <c r="U419" s="53">
        <f>'07 § 계양구'!U47</f>
        <v>0</v>
      </c>
      <c r="V419" s="53"/>
      <c r="W419" s="48">
        <f t="shared" si="86"/>
        <v>0.28000000000000003</v>
      </c>
      <c r="X419" s="54">
        <f t="shared" si="81"/>
        <v>0</v>
      </c>
      <c r="Y419" s="54">
        <f t="shared" si="82"/>
        <v>0</v>
      </c>
      <c r="Z419" s="54">
        <f t="shared" si="83"/>
        <v>0</v>
      </c>
      <c r="AA419" s="49">
        <f t="shared" si="87"/>
        <v>0.28000000000000003</v>
      </c>
      <c r="AB419" s="54">
        <f t="shared" si="84"/>
        <v>0</v>
      </c>
      <c r="AC419" s="54">
        <f t="shared" si="85"/>
        <v>0.28000000000000003</v>
      </c>
    </row>
    <row r="420" spans="1:29" ht="30" customHeight="1">
      <c r="A420" s="59">
        <v>411</v>
      </c>
      <c r="B420" s="50" t="s">
        <v>1147</v>
      </c>
      <c r="C420" s="53" t="str">
        <f>'07 § 계양구'!C48</f>
        <v>계양구</v>
      </c>
      <c r="D420" s="50">
        <f>'07 § 계양구'!D48</f>
        <v>39</v>
      </c>
      <c r="E420" s="53" t="str">
        <f>'07 § 계양구'!E48</f>
        <v>서부간선길4R</v>
      </c>
      <c r="F420" s="53" t="str">
        <f>'07 § 계양구'!F48</f>
        <v>계양세진셀프세차장</v>
      </c>
      <c r="G420" s="53" t="str">
        <f>'07 § 계양구'!G48</f>
        <v>박촌3거리</v>
      </c>
      <c r="H420" s="50" t="str">
        <f>'07 § 계양구'!H48</f>
        <v>○</v>
      </c>
      <c r="I420" s="53" t="str">
        <f>'07 § 계양구'!I48</f>
        <v>전용도로</v>
      </c>
      <c r="J420" s="54">
        <f>'07 § 계양구'!J48</f>
        <v>1.46</v>
      </c>
      <c r="K420" s="54">
        <f>'07 § 계양구'!K48</f>
        <v>1.5</v>
      </c>
      <c r="L420" s="54">
        <f>'07 § 계양구'!L48</f>
        <v>0</v>
      </c>
      <c r="M420" s="54">
        <f>'07 § 계양구'!M48</f>
        <v>0</v>
      </c>
      <c r="N420" s="54">
        <f>'07 § 계양구'!N48</f>
        <v>0</v>
      </c>
      <c r="O420" s="54">
        <f>'07 § 계양구'!O48</f>
        <v>0</v>
      </c>
      <c r="P420" s="54">
        <f>'07 § 계양구'!P48</f>
        <v>0</v>
      </c>
      <c r="Q420" s="54">
        <f>'07 § 계양구'!Q48</f>
        <v>0</v>
      </c>
      <c r="R420" s="54">
        <f>'07 § 계양구'!R48</f>
        <v>0</v>
      </c>
      <c r="S420" s="50">
        <f>'07 § 계양구'!S48</f>
        <v>1</v>
      </c>
      <c r="T420" s="50">
        <f>'07 § 계양구'!T48</f>
        <v>0</v>
      </c>
      <c r="U420" s="53">
        <f>'07 § 계양구'!U48</f>
        <v>0</v>
      </c>
      <c r="V420" s="53"/>
      <c r="W420" s="48">
        <f t="shared" si="86"/>
        <v>1.46</v>
      </c>
      <c r="X420" s="54">
        <f t="shared" si="81"/>
        <v>1.46</v>
      </c>
      <c r="Y420" s="54">
        <f t="shared" si="82"/>
        <v>0</v>
      </c>
      <c r="Z420" s="54">
        <f t="shared" si="83"/>
        <v>0</v>
      </c>
      <c r="AA420" s="49">
        <f t="shared" si="87"/>
        <v>0</v>
      </c>
      <c r="AB420" s="54">
        <f t="shared" si="84"/>
        <v>0</v>
      </c>
      <c r="AC420" s="54">
        <f t="shared" si="85"/>
        <v>0</v>
      </c>
    </row>
    <row r="421" spans="1:29" ht="30" customHeight="1">
      <c r="A421" s="59">
        <v>412</v>
      </c>
      <c r="B421" s="50" t="s">
        <v>1147</v>
      </c>
      <c r="C421" s="53" t="str">
        <f>'07 § 계양구'!C49</f>
        <v>계양구</v>
      </c>
      <c r="D421" s="50">
        <f>'07 § 계양구'!D49</f>
        <v>40</v>
      </c>
      <c r="E421" s="53" t="str">
        <f>'07 § 계양구'!E49</f>
        <v>서부간선길1L</v>
      </c>
      <c r="F421" s="53" t="str">
        <f>'07 § 계양구'!F49</f>
        <v>박촌3거리</v>
      </c>
      <c r="G421" s="53" t="str">
        <f>'07 § 계양구'!G49</f>
        <v>계양세진셀프세차장</v>
      </c>
      <c r="H421" s="50" t="str">
        <f>'07 § 계양구'!H49</f>
        <v>○</v>
      </c>
      <c r="I421" s="53" t="str">
        <f>'07 § 계양구'!I49</f>
        <v>전용도로</v>
      </c>
      <c r="J421" s="54">
        <f>'07 § 계양구'!J49</f>
        <v>1.56</v>
      </c>
      <c r="K421" s="54">
        <f>'07 § 계양구'!K49</f>
        <v>1.5</v>
      </c>
      <c r="L421" s="54">
        <f>'07 § 계양구'!L49</f>
        <v>0</v>
      </c>
      <c r="M421" s="54">
        <f>'07 § 계양구'!M49</f>
        <v>0</v>
      </c>
      <c r="N421" s="54">
        <f>'07 § 계양구'!N49</f>
        <v>0</v>
      </c>
      <c r="O421" s="54">
        <f>'07 § 계양구'!O49</f>
        <v>0</v>
      </c>
      <c r="P421" s="54">
        <f>'07 § 계양구'!P49</f>
        <v>0</v>
      </c>
      <c r="Q421" s="54">
        <f>'07 § 계양구'!Q49</f>
        <v>0</v>
      </c>
      <c r="R421" s="54">
        <f>'07 § 계양구'!R49</f>
        <v>0</v>
      </c>
      <c r="S421" s="50">
        <f>'07 § 계양구'!S49</f>
        <v>1</v>
      </c>
      <c r="T421" s="50">
        <f>'07 § 계양구'!T49</f>
        <v>0</v>
      </c>
      <c r="U421" s="53">
        <f>'07 § 계양구'!U49</f>
        <v>0</v>
      </c>
      <c r="V421" s="53"/>
      <c r="W421" s="48">
        <f t="shared" si="86"/>
        <v>1.56</v>
      </c>
      <c r="X421" s="54">
        <f t="shared" si="81"/>
        <v>1.56</v>
      </c>
      <c r="Y421" s="54">
        <f t="shared" si="82"/>
        <v>0</v>
      </c>
      <c r="Z421" s="54">
        <f t="shared" si="83"/>
        <v>0</v>
      </c>
      <c r="AA421" s="49">
        <f t="shared" si="87"/>
        <v>0</v>
      </c>
      <c r="AB421" s="54">
        <f t="shared" si="84"/>
        <v>0</v>
      </c>
      <c r="AC421" s="54">
        <f t="shared" si="85"/>
        <v>0</v>
      </c>
    </row>
    <row r="422" spans="1:29" ht="30" customHeight="1">
      <c r="A422" s="59">
        <v>413</v>
      </c>
      <c r="B422" s="50" t="s">
        <v>1147</v>
      </c>
      <c r="C422" s="53" t="str">
        <f>'07 § 계양구'!C50</f>
        <v>계양구</v>
      </c>
      <c r="D422" s="50">
        <f>'07 § 계양구'!D50</f>
        <v>41</v>
      </c>
      <c r="E422" s="53" t="str">
        <f>'07 § 계양구'!E50</f>
        <v>서부간선길2L</v>
      </c>
      <c r="F422" s="53" t="str">
        <f>'07 § 계양구'!F50</f>
        <v>계양고등학교</v>
      </c>
      <c r="G422" s="53" t="str">
        <f>'07 § 계양구'!G50</f>
        <v>서운4거리</v>
      </c>
      <c r="H422" s="50" t="str">
        <f>'07 § 계양구'!H50</f>
        <v>○</v>
      </c>
      <c r="I422" s="53" t="str">
        <f>'07 § 계양구'!I50</f>
        <v>겸용도로
(분리형)</v>
      </c>
      <c r="J422" s="54">
        <f>'07 § 계양구'!J50</f>
        <v>1.1100000000000001</v>
      </c>
      <c r="K422" s="54">
        <f>'07 § 계양구'!K50</f>
        <v>0</v>
      </c>
      <c r="L422" s="54">
        <f>'07 § 계양구'!L50</f>
        <v>0</v>
      </c>
      <c r="M422" s="54">
        <f>'07 § 계양구'!M50</f>
        <v>0</v>
      </c>
      <c r="N422" s="54">
        <f>'07 § 계양구'!N50</f>
        <v>1.6</v>
      </c>
      <c r="O422" s="54">
        <f>'07 § 계양구'!O50</f>
        <v>1.4</v>
      </c>
      <c r="P422" s="54">
        <f>'07 § 계양구'!P50</f>
        <v>1.5</v>
      </c>
      <c r="Q422" s="54">
        <f>'07 § 계양구'!Q50</f>
        <v>0</v>
      </c>
      <c r="R422" s="54">
        <f>'07 § 계양구'!R50</f>
        <v>0</v>
      </c>
      <c r="S422" s="50">
        <f>'07 § 계양구'!S50</f>
        <v>2</v>
      </c>
      <c r="T422" s="50">
        <f>'07 § 계양구'!T50</f>
        <v>0</v>
      </c>
      <c r="U422" s="53" t="str">
        <f>'07 § 계양구'!U50</f>
        <v>도로측</v>
      </c>
      <c r="V422" s="53"/>
      <c r="W422" s="48">
        <f t="shared" si="86"/>
        <v>1.1100000000000001</v>
      </c>
      <c r="X422" s="54">
        <f t="shared" si="81"/>
        <v>0</v>
      </c>
      <c r="Y422" s="54">
        <f t="shared" si="82"/>
        <v>0</v>
      </c>
      <c r="Z422" s="54">
        <f t="shared" si="83"/>
        <v>0</v>
      </c>
      <c r="AA422" s="49">
        <f t="shared" si="87"/>
        <v>1.1100000000000001</v>
      </c>
      <c r="AB422" s="54">
        <f t="shared" si="84"/>
        <v>1.1100000000000001</v>
      </c>
      <c r="AC422" s="54">
        <f t="shared" si="85"/>
        <v>0</v>
      </c>
    </row>
    <row r="423" spans="1:29" ht="30" customHeight="1">
      <c r="A423" s="59">
        <v>414</v>
      </c>
      <c r="B423" s="50" t="s">
        <v>1147</v>
      </c>
      <c r="C423" s="53" t="str">
        <f>'07 § 계양구'!C51</f>
        <v>계양구</v>
      </c>
      <c r="D423" s="50">
        <f>'07 § 계양구'!D51</f>
        <v>42</v>
      </c>
      <c r="E423" s="53" t="str">
        <f>'07 § 계양구'!E51</f>
        <v>굴포천</v>
      </c>
      <c r="F423" s="53" t="str">
        <f>'07 § 계양구'!F51</f>
        <v>삼정고가교</v>
      </c>
      <c r="G423" s="53" t="str">
        <f>'07 § 계양구'!G51</f>
        <v>귤현보</v>
      </c>
      <c r="H423" s="50">
        <f>'07 § 계양구'!H51</f>
        <v>0</v>
      </c>
      <c r="I423" s="53" t="str">
        <f>'07 § 계양구'!I51</f>
        <v>겸용도로
(비분리형)</v>
      </c>
      <c r="J423" s="54">
        <f>'07 § 계양구'!J51</f>
        <v>5</v>
      </c>
      <c r="K423" s="54">
        <f>'07 § 계양구'!K51</f>
        <v>0</v>
      </c>
      <c r="L423" s="54">
        <f>'07 § 계양구'!L51</f>
        <v>0</v>
      </c>
      <c r="M423" s="54">
        <f>'07 § 계양구'!M51</f>
        <v>0</v>
      </c>
      <c r="N423" s="54">
        <f>'07 § 계양구'!N51</f>
        <v>0</v>
      </c>
      <c r="O423" s="54">
        <f>'07 § 계양구'!O51</f>
        <v>0</v>
      </c>
      <c r="P423" s="54">
        <f>'07 § 계양구'!P51</f>
        <v>0</v>
      </c>
      <c r="Q423" s="54">
        <f>'07 § 계양구'!Q51</f>
        <v>3</v>
      </c>
      <c r="R423" s="54">
        <f>'07 § 계양구'!R51</f>
        <v>1.5</v>
      </c>
      <c r="S423" s="50">
        <f>'07 § 계양구'!S51</f>
        <v>1</v>
      </c>
      <c r="T423" s="50" t="str">
        <f>'07 § 계양구'!T51</f>
        <v>○</v>
      </c>
      <c r="U423" s="53">
        <f>'07 § 계양구'!U51</f>
        <v>0</v>
      </c>
      <c r="V423" s="53"/>
      <c r="W423" s="48">
        <f t="shared" si="86"/>
        <v>5</v>
      </c>
      <c r="X423" s="54">
        <f t="shared" si="81"/>
        <v>0</v>
      </c>
      <c r="Y423" s="54">
        <f t="shared" si="82"/>
        <v>0</v>
      </c>
      <c r="Z423" s="54">
        <f t="shared" si="83"/>
        <v>0</v>
      </c>
      <c r="AA423" s="49">
        <f t="shared" si="87"/>
        <v>5</v>
      </c>
      <c r="AB423" s="54">
        <f t="shared" si="84"/>
        <v>0</v>
      </c>
      <c r="AC423" s="54">
        <f t="shared" si="85"/>
        <v>5</v>
      </c>
    </row>
    <row r="424" spans="1:29" ht="30" customHeight="1">
      <c r="A424" s="59">
        <v>415</v>
      </c>
      <c r="B424" s="50" t="s">
        <v>1147</v>
      </c>
      <c r="C424" s="53" t="str">
        <f>'07 § 계양구'!C52</f>
        <v>계양구</v>
      </c>
      <c r="D424" s="50">
        <f>'07 § 계양구'!D52</f>
        <v>43</v>
      </c>
      <c r="E424" s="53" t="str">
        <f>'07 § 계양구'!E52</f>
        <v>방축로</v>
      </c>
      <c r="F424" s="53" t="str">
        <f>'07 § 계양구'!F52</f>
        <v>어린이과학관</v>
      </c>
      <c r="G424" s="53" t="str">
        <f>'07 § 계양구'!G52</f>
        <v>다남동 산70-3</v>
      </c>
      <c r="H424" s="50">
        <f>'07 § 계양구'!H52</f>
        <v>0</v>
      </c>
      <c r="I424" s="53" t="str">
        <f>'07 § 계양구'!I52</f>
        <v>겸용도로
(비분리형)</v>
      </c>
      <c r="J424" s="54">
        <f>'07 § 계양구'!J52</f>
        <v>2.0699999999999998</v>
      </c>
      <c r="K424" s="54">
        <f>'07 § 계양구'!K52</f>
        <v>0</v>
      </c>
      <c r="L424" s="54">
        <f>'07 § 계양구'!L52</f>
        <v>0</v>
      </c>
      <c r="M424" s="54">
        <f>'07 § 계양구'!M52</f>
        <v>0</v>
      </c>
      <c r="N424" s="54">
        <f>'07 § 계양구'!N52</f>
        <v>0</v>
      </c>
      <c r="O424" s="54">
        <f>'07 § 계양구'!O52</f>
        <v>0</v>
      </c>
      <c r="P424" s="54">
        <f>'07 § 계양구'!P52</f>
        <v>0</v>
      </c>
      <c r="Q424" s="54">
        <f>'07 § 계양구'!Q52</f>
        <v>3.3</v>
      </c>
      <c r="R424" s="54">
        <f>'07 § 계양구'!R52</f>
        <v>1.7999999999999998</v>
      </c>
      <c r="S424" s="50">
        <f>'07 § 계양구'!S52</f>
        <v>1</v>
      </c>
      <c r="T424" s="50">
        <f>'07 § 계양구'!T52</f>
        <v>0</v>
      </c>
      <c r="U424" s="53">
        <f>'07 § 계양구'!U52</f>
        <v>0</v>
      </c>
      <c r="V424" s="53"/>
      <c r="W424" s="48">
        <f t="shared" si="86"/>
        <v>2.0699999999999998</v>
      </c>
      <c r="X424" s="54">
        <f t="shared" si="81"/>
        <v>0</v>
      </c>
      <c r="Y424" s="54">
        <f t="shared" si="82"/>
        <v>0</v>
      </c>
      <c r="Z424" s="54">
        <f t="shared" si="83"/>
        <v>0</v>
      </c>
      <c r="AA424" s="49">
        <f t="shared" si="87"/>
        <v>2.0699999999999998</v>
      </c>
      <c r="AB424" s="54">
        <f t="shared" si="84"/>
        <v>0</v>
      </c>
      <c r="AC424" s="54">
        <f t="shared" si="85"/>
        <v>2.0699999999999998</v>
      </c>
    </row>
    <row r="425" spans="1:29" ht="30" customHeight="1">
      <c r="A425" s="59">
        <v>416</v>
      </c>
      <c r="B425" s="50" t="s">
        <v>1147</v>
      </c>
      <c r="C425" s="53" t="str">
        <f>'07 § 계양구'!C53</f>
        <v>계양구</v>
      </c>
      <c r="D425" s="50">
        <f>'07 § 계양구'!D53</f>
        <v>44</v>
      </c>
      <c r="E425" s="53" t="str">
        <f>'07 § 계양구'!E53</f>
        <v>다남로165번길</v>
      </c>
      <c r="F425" s="53" t="str">
        <f>'07 § 계양구'!F53</f>
        <v>다남체육공원</v>
      </c>
      <c r="G425" s="53" t="str">
        <f>'07 § 계양구'!G53</f>
        <v>다남로</v>
      </c>
      <c r="H425" s="50">
        <f>'07 § 계양구'!H53</f>
        <v>0</v>
      </c>
      <c r="I425" s="53" t="str">
        <f>'07 § 계양구'!I53</f>
        <v>겸용도로
(비분리형)</v>
      </c>
      <c r="J425" s="54">
        <f>'07 § 계양구'!J53</f>
        <v>0.85</v>
      </c>
      <c r="K425" s="54">
        <f>'07 § 계양구'!K53</f>
        <v>0</v>
      </c>
      <c r="L425" s="54">
        <f>'07 § 계양구'!L53</f>
        <v>0</v>
      </c>
      <c r="M425" s="54">
        <f>'07 § 계양구'!M53</f>
        <v>0</v>
      </c>
      <c r="N425" s="54">
        <f>'07 § 계양구'!N53</f>
        <v>0</v>
      </c>
      <c r="O425" s="54">
        <f>'07 § 계양구'!O53</f>
        <v>0</v>
      </c>
      <c r="P425" s="54">
        <f>'07 § 계양구'!P53</f>
        <v>0</v>
      </c>
      <c r="Q425" s="54">
        <f>'07 § 계양구'!Q53</f>
        <v>3.8</v>
      </c>
      <c r="R425" s="54">
        <f>'07 § 계양구'!R53</f>
        <v>2.2999999999999998</v>
      </c>
      <c r="S425" s="50">
        <f>'07 § 계양구'!S53</f>
        <v>1</v>
      </c>
      <c r="T425" s="50">
        <f>'07 § 계양구'!T53</f>
        <v>0</v>
      </c>
      <c r="U425" s="53">
        <f>'07 § 계양구'!U53</f>
        <v>0</v>
      </c>
      <c r="V425" s="53"/>
      <c r="W425" s="48">
        <f t="shared" si="86"/>
        <v>0.85</v>
      </c>
      <c r="X425" s="54">
        <f t="shared" si="81"/>
        <v>0</v>
      </c>
      <c r="Y425" s="54">
        <f t="shared" si="82"/>
        <v>0</v>
      </c>
      <c r="Z425" s="54">
        <f t="shared" si="83"/>
        <v>0</v>
      </c>
      <c r="AA425" s="49">
        <f t="shared" si="87"/>
        <v>0.85</v>
      </c>
      <c r="AB425" s="54">
        <f t="shared" si="84"/>
        <v>0</v>
      </c>
      <c r="AC425" s="54">
        <f t="shared" si="85"/>
        <v>0.85</v>
      </c>
    </row>
    <row r="426" spans="1:29" ht="30" customHeight="1">
      <c r="A426" s="59">
        <v>417</v>
      </c>
      <c r="B426" s="50" t="s">
        <v>1147</v>
      </c>
      <c r="C426" s="53" t="str">
        <f>'07 § 계양구'!C54</f>
        <v>계양구</v>
      </c>
      <c r="D426" s="50">
        <f>'07 § 계양구'!D54</f>
        <v>45</v>
      </c>
      <c r="E426" s="53" t="str">
        <f>'07 § 계양구'!E54</f>
        <v>만봉길</v>
      </c>
      <c r="F426" s="53" t="str">
        <f>'07 § 계양구'!F54</f>
        <v>귤현역 3거리</v>
      </c>
      <c r="G426" s="53" t="str">
        <f>'07 § 계양구'!G54</f>
        <v>귤현역뒷편</v>
      </c>
      <c r="H426" s="50" t="str">
        <f>'07 § 계양구'!H54</f>
        <v>○</v>
      </c>
      <c r="I426" s="53" t="str">
        <f>'07 § 계양구'!I54</f>
        <v>겸용도로
(분리형)</v>
      </c>
      <c r="J426" s="54">
        <f>'07 § 계양구'!J54</f>
        <v>0.33</v>
      </c>
      <c r="K426" s="54">
        <f>'07 § 계양구'!K54</f>
        <v>0</v>
      </c>
      <c r="L426" s="54">
        <f>'07 § 계양구'!L54</f>
        <v>0</v>
      </c>
      <c r="M426" s="54">
        <f>'07 § 계양구'!M54</f>
        <v>0</v>
      </c>
      <c r="N426" s="54">
        <f>'07 § 계양구'!N54</f>
        <v>1.5</v>
      </c>
      <c r="O426" s="54">
        <f>'07 § 계양구'!O54</f>
        <v>1.5</v>
      </c>
      <c r="P426" s="54">
        <f>'07 § 계양구'!P54</f>
        <v>1.5</v>
      </c>
      <c r="Q426" s="54">
        <f>'07 § 계양구'!Q54</f>
        <v>0</v>
      </c>
      <c r="R426" s="54">
        <f>'07 § 계양구'!R54</f>
        <v>0</v>
      </c>
      <c r="S426" s="50">
        <f>'07 § 계양구'!S54</f>
        <v>1</v>
      </c>
      <c r="T426" s="50">
        <f>'07 § 계양구'!T54</f>
        <v>0</v>
      </c>
      <c r="U426" s="53" t="str">
        <f>'07 § 계양구'!U54</f>
        <v>도로측</v>
      </c>
      <c r="V426" s="53"/>
      <c r="W426" s="48">
        <f t="shared" si="86"/>
        <v>0.33</v>
      </c>
      <c r="X426" s="54">
        <f t="shared" si="81"/>
        <v>0</v>
      </c>
      <c r="Y426" s="54">
        <f t="shared" si="82"/>
        <v>0</v>
      </c>
      <c r="Z426" s="54">
        <f t="shared" si="83"/>
        <v>0</v>
      </c>
      <c r="AA426" s="49">
        <f t="shared" si="87"/>
        <v>0.33</v>
      </c>
      <c r="AB426" s="54">
        <f t="shared" si="84"/>
        <v>0.33</v>
      </c>
      <c r="AC426" s="54">
        <f t="shared" si="85"/>
        <v>0</v>
      </c>
    </row>
    <row r="427" spans="1:29" ht="30" customHeight="1">
      <c r="A427" s="110">
        <v>418</v>
      </c>
      <c r="B427" s="101" t="s">
        <v>1147</v>
      </c>
      <c r="C427" s="103" t="str">
        <f>'08 § 서구'!C9</f>
        <v>서구</v>
      </c>
      <c r="D427" s="101" t="str">
        <f>'08 § 서구'!D9</f>
        <v>39개 노선</v>
      </c>
      <c r="E427" s="103"/>
      <c r="F427" s="103"/>
      <c r="G427" s="103"/>
      <c r="H427" s="101">
        <f>'08 § 서구'!H9</f>
        <v>37</v>
      </c>
      <c r="I427" s="103"/>
      <c r="J427" s="101">
        <f>'08 § 서구'!J9</f>
        <v>50.770000000000024</v>
      </c>
      <c r="K427" s="101">
        <f>'08 § 서구'!K9</f>
        <v>4</v>
      </c>
      <c r="L427" s="101">
        <f>'08 § 서구'!L9</f>
        <v>0</v>
      </c>
      <c r="M427" s="101">
        <f>'08 § 서구'!M9</f>
        <v>0</v>
      </c>
      <c r="N427" s="101">
        <f>'08 § 서구'!N9</f>
        <v>32</v>
      </c>
      <c r="O427" s="101"/>
      <c r="P427" s="101"/>
      <c r="Q427" s="101">
        <f>'08 § 서구'!Q9</f>
        <v>3</v>
      </c>
      <c r="R427" s="101"/>
      <c r="S427" s="101"/>
      <c r="T427" s="101">
        <f>'08 § 서구'!T9</f>
        <v>10</v>
      </c>
      <c r="U427" s="103"/>
      <c r="V427" s="103"/>
      <c r="W427" s="102">
        <f>SUM(W428:W466)</f>
        <v>50.770000000000024</v>
      </c>
      <c r="X427" s="102">
        <f t="shared" ref="X427:AC427" si="88">SUM(X428:X466)</f>
        <v>5.32</v>
      </c>
      <c r="Y427" s="102">
        <f t="shared" si="88"/>
        <v>0</v>
      </c>
      <c r="Z427" s="102">
        <f t="shared" si="88"/>
        <v>0</v>
      </c>
      <c r="AA427" s="102">
        <f t="shared" si="88"/>
        <v>45.450000000000017</v>
      </c>
      <c r="AB427" s="102">
        <f t="shared" si="88"/>
        <v>41.850000000000023</v>
      </c>
      <c r="AC427" s="102">
        <f t="shared" si="88"/>
        <v>3.6</v>
      </c>
    </row>
    <row r="428" spans="1:29" ht="30" customHeight="1">
      <c r="A428" s="59">
        <v>419</v>
      </c>
      <c r="B428" s="50" t="s">
        <v>1147</v>
      </c>
      <c r="C428" s="53" t="str">
        <f>'08 § 서구'!C10</f>
        <v>서구</v>
      </c>
      <c r="D428" s="50">
        <f>'08 § 서구'!D10</f>
        <v>1</v>
      </c>
      <c r="E428" s="53" t="str">
        <f>'08 § 서구'!E10</f>
        <v>중봉대로1R</v>
      </c>
      <c r="F428" s="53" t="str">
        <f>'08 § 서구'!F10</f>
        <v>인천교펌프장입구사거리</v>
      </c>
      <c r="G428" s="53" t="str">
        <f>'08 § 서구'!G10</f>
        <v>경서삼거리</v>
      </c>
      <c r="H428" s="50" t="str">
        <f>'08 § 서구'!H10</f>
        <v>○</v>
      </c>
      <c r="I428" s="53" t="str">
        <f>'08 § 서구'!I10</f>
        <v>겸용도로
(분리형)</v>
      </c>
      <c r="J428" s="54">
        <f>'08 § 서구'!J10</f>
        <v>4.7</v>
      </c>
      <c r="K428" s="54">
        <f>'08 § 서구'!K10</f>
        <v>0</v>
      </c>
      <c r="L428" s="54">
        <f>'08 § 서구'!L10</f>
        <v>0</v>
      </c>
      <c r="M428" s="54">
        <f>'08 § 서구'!M10</f>
        <v>0</v>
      </c>
      <c r="N428" s="54">
        <f>'08 § 서구'!N10</f>
        <v>1.5</v>
      </c>
      <c r="O428" s="54">
        <f>'08 § 서구'!O10</f>
        <v>1.2</v>
      </c>
      <c r="P428" s="54">
        <f>'08 § 서구'!P10</f>
        <v>1.2</v>
      </c>
      <c r="Q428" s="54">
        <f>'08 § 서구'!Q10</f>
        <v>0</v>
      </c>
      <c r="R428" s="54">
        <f>'08 § 서구'!R10</f>
        <v>0</v>
      </c>
      <c r="S428" s="50">
        <f>'08 § 서구'!S10</f>
        <v>3</v>
      </c>
      <c r="T428" s="50">
        <f>'08 § 서구'!T10</f>
        <v>0</v>
      </c>
      <c r="U428" s="53" t="str">
        <f>'08 § 서구'!U10</f>
        <v>도로측</v>
      </c>
      <c r="V428" s="53"/>
      <c r="W428" s="48">
        <f t="shared" si="86"/>
        <v>4.7</v>
      </c>
      <c r="X428" s="54">
        <f t="shared" ref="X428:X466" si="89">SUMIF(I428,$X$6,J428)</f>
        <v>0</v>
      </c>
      <c r="Y428" s="54">
        <f t="shared" ref="Y428:Y466" si="90">SUMIF(I428,$Y$6,J428)</f>
        <v>0</v>
      </c>
      <c r="Z428" s="54">
        <f t="shared" ref="Z428:Z466" si="91">SUMIF(I428,$Z$6,J428)</f>
        <v>0</v>
      </c>
      <c r="AA428" s="49">
        <f t="shared" si="87"/>
        <v>4.7</v>
      </c>
      <c r="AB428" s="54">
        <f t="shared" ref="AB428:AB466" si="92">SUMIF(I428,$AB$7,J428)</f>
        <v>4.7</v>
      </c>
      <c r="AC428" s="54">
        <f t="shared" ref="AC428:AC466" si="93">SUMIF(I428,$AC$7,J428)</f>
        <v>0</v>
      </c>
    </row>
    <row r="429" spans="1:29" ht="30" customHeight="1">
      <c r="A429" s="59">
        <v>420</v>
      </c>
      <c r="B429" s="50" t="s">
        <v>1147</v>
      </c>
      <c r="C429" s="53" t="str">
        <f>'08 § 서구'!C11</f>
        <v>서구</v>
      </c>
      <c r="D429" s="50">
        <f>'08 § 서구'!D11</f>
        <v>2</v>
      </c>
      <c r="E429" s="53" t="str">
        <f>'08 § 서구'!E11</f>
        <v>중봉대로2R</v>
      </c>
      <c r="F429" s="53" t="str">
        <f>'08 § 서구'!F11</f>
        <v>중봉지하차도</v>
      </c>
      <c r="G429" s="53" t="str">
        <f>'08 § 서구'!G11</f>
        <v>경서삼거리</v>
      </c>
      <c r="H429" s="50" t="str">
        <f>'08 § 서구'!H11</f>
        <v>○</v>
      </c>
      <c r="I429" s="53" t="str">
        <f>'08 § 서구'!I11</f>
        <v>겸용도로
(분리형)</v>
      </c>
      <c r="J429" s="54">
        <f>'08 § 서구'!J11</f>
        <v>1.3</v>
      </c>
      <c r="K429" s="54">
        <f>'08 § 서구'!K11</f>
        <v>0</v>
      </c>
      <c r="L429" s="54">
        <f>'08 § 서구'!L11</f>
        <v>0</v>
      </c>
      <c r="M429" s="54">
        <f>'08 § 서구'!M11</f>
        <v>0</v>
      </c>
      <c r="N429" s="54">
        <f>'08 § 서구'!N11</f>
        <v>1.5</v>
      </c>
      <c r="O429" s="54">
        <f>'08 § 서구'!O11</f>
        <v>1.5</v>
      </c>
      <c r="P429" s="54">
        <f>'08 § 서구'!P11</f>
        <v>1.5</v>
      </c>
      <c r="Q429" s="54">
        <f>'08 § 서구'!Q11</f>
        <v>0</v>
      </c>
      <c r="R429" s="54">
        <f>'08 § 서구'!R11</f>
        <v>0</v>
      </c>
      <c r="S429" s="50">
        <f>'08 § 서구'!S11</f>
        <v>3</v>
      </c>
      <c r="T429" s="50">
        <f>'08 § 서구'!T11</f>
        <v>0</v>
      </c>
      <c r="U429" s="53" t="str">
        <f>'08 § 서구'!U11</f>
        <v>도로측</v>
      </c>
      <c r="V429" s="53"/>
      <c r="W429" s="48">
        <f t="shared" si="86"/>
        <v>1.3</v>
      </c>
      <c r="X429" s="54">
        <f t="shared" si="89"/>
        <v>0</v>
      </c>
      <c r="Y429" s="54">
        <f t="shared" si="90"/>
        <v>0</v>
      </c>
      <c r="Z429" s="54">
        <f t="shared" si="91"/>
        <v>0</v>
      </c>
      <c r="AA429" s="49">
        <f t="shared" si="87"/>
        <v>1.3</v>
      </c>
      <c r="AB429" s="54">
        <f t="shared" si="92"/>
        <v>1.3</v>
      </c>
      <c r="AC429" s="54">
        <f t="shared" si="93"/>
        <v>0</v>
      </c>
    </row>
    <row r="430" spans="1:29" ht="30" customHeight="1">
      <c r="A430" s="59">
        <v>421</v>
      </c>
      <c r="B430" s="50" t="s">
        <v>1147</v>
      </c>
      <c r="C430" s="53" t="str">
        <f>'08 § 서구'!C12</f>
        <v>서구</v>
      </c>
      <c r="D430" s="50">
        <f>'08 § 서구'!D12</f>
        <v>3</v>
      </c>
      <c r="E430" s="53" t="str">
        <f>'08 § 서구'!E12</f>
        <v>중봉대로1L</v>
      </c>
      <c r="F430" s="53" t="str">
        <f>'08 § 서구'!F12</f>
        <v>경서삼거리</v>
      </c>
      <c r="G430" s="53" t="str">
        <f>'08 § 서구'!G12</f>
        <v>중봉지하차도</v>
      </c>
      <c r="H430" s="50" t="str">
        <f>'08 § 서구'!H12</f>
        <v>○</v>
      </c>
      <c r="I430" s="53" t="str">
        <f>'08 § 서구'!I12</f>
        <v>겸용도로
(분리형)</v>
      </c>
      <c r="J430" s="54">
        <f>'08 § 서구'!J12</f>
        <v>1.3</v>
      </c>
      <c r="K430" s="54">
        <f>'08 § 서구'!K12</f>
        <v>0</v>
      </c>
      <c r="L430" s="54">
        <f>'08 § 서구'!L12</f>
        <v>0</v>
      </c>
      <c r="M430" s="54">
        <f>'08 § 서구'!M12</f>
        <v>0</v>
      </c>
      <c r="N430" s="54">
        <f>'08 § 서구'!N12</f>
        <v>1.5</v>
      </c>
      <c r="O430" s="54">
        <f>'08 § 서구'!O12</f>
        <v>1.5</v>
      </c>
      <c r="P430" s="54">
        <f>'08 § 서구'!P12</f>
        <v>1.5</v>
      </c>
      <c r="Q430" s="54">
        <f>'08 § 서구'!Q12</f>
        <v>0</v>
      </c>
      <c r="R430" s="54">
        <f>'08 § 서구'!R12</f>
        <v>0</v>
      </c>
      <c r="S430" s="50">
        <f>'08 § 서구'!S12</f>
        <v>3</v>
      </c>
      <c r="T430" s="50">
        <f>'08 § 서구'!T12</f>
        <v>0</v>
      </c>
      <c r="U430" s="53" t="str">
        <f>'08 § 서구'!U12</f>
        <v>도로측</v>
      </c>
      <c r="V430" s="53"/>
      <c r="W430" s="48">
        <f t="shared" si="86"/>
        <v>1.3</v>
      </c>
      <c r="X430" s="54">
        <f t="shared" si="89"/>
        <v>0</v>
      </c>
      <c r="Y430" s="54">
        <f t="shared" si="90"/>
        <v>0</v>
      </c>
      <c r="Z430" s="54">
        <f t="shared" si="91"/>
        <v>0</v>
      </c>
      <c r="AA430" s="49">
        <f t="shared" si="87"/>
        <v>1.3</v>
      </c>
      <c r="AB430" s="54">
        <f t="shared" si="92"/>
        <v>1.3</v>
      </c>
      <c r="AC430" s="54">
        <f t="shared" si="93"/>
        <v>0</v>
      </c>
    </row>
    <row r="431" spans="1:29" ht="30" customHeight="1">
      <c r="A431" s="59">
        <v>422</v>
      </c>
      <c r="B431" s="50" t="s">
        <v>1147</v>
      </c>
      <c r="C431" s="53" t="str">
        <f>'08 § 서구'!C13</f>
        <v>서구</v>
      </c>
      <c r="D431" s="50">
        <f>'08 § 서구'!D13</f>
        <v>4</v>
      </c>
      <c r="E431" s="53" t="str">
        <f>'08 § 서구'!E13</f>
        <v>중봉대로2L</v>
      </c>
      <c r="F431" s="53" t="str">
        <f>'08 § 서구'!F13</f>
        <v>홈씨씨인천점</v>
      </c>
      <c r="G431" s="53" t="str">
        <f>'08 § 서구'!G13</f>
        <v>인천교펌프장입구사거리</v>
      </c>
      <c r="H431" s="50" t="str">
        <f>'08 § 서구'!H13</f>
        <v>○</v>
      </c>
      <c r="I431" s="53" t="str">
        <f>'08 § 서구'!I13</f>
        <v>겸용도로
(분리형)</v>
      </c>
      <c r="J431" s="54">
        <f>'08 § 서구'!J13</f>
        <v>2.6</v>
      </c>
      <c r="K431" s="54">
        <f>'08 § 서구'!K13</f>
        <v>0</v>
      </c>
      <c r="L431" s="54">
        <f>'08 § 서구'!L13</f>
        <v>0</v>
      </c>
      <c r="M431" s="54">
        <f>'08 § 서구'!M13</f>
        <v>0</v>
      </c>
      <c r="N431" s="54">
        <f>'08 § 서구'!N13</f>
        <v>1.5</v>
      </c>
      <c r="O431" s="54">
        <f>'08 § 서구'!O13</f>
        <v>1</v>
      </c>
      <c r="P431" s="54">
        <f>'08 § 서구'!P13</f>
        <v>1</v>
      </c>
      <c r="Q431" s="54">
        <f>'08 § 서구'!Q13</f>
        <v>0</v>
      </c>
      <c r="R431" s="54">
        <f>'08 § 서구'!R13</f>
        <v>0</v>
      </c>
      <c r="S431" s="50">
        <f>'08 § 서구'!S13</f>
        <v>3</v>
      </c>
      <c r="T431" s="50">
        <f>'08 § 서구'!T13</f>
        <v>0</v>
      </c>
      <c r="U431" s="53" t="str">
        <f>'08 § 서구'!U13</f>
        <v>도로측</v>
      </c>
      <c r="V431" s="53"/>
      <c r="W431" s="48">
        <f t="shared" si="86"/>
        <v>2.6</v>
      </c>
      <c r="X431" s="54">
        <f t="shared" si="89"/>
        <v>0</v>
      </c>
      <c r="Y431" s="54">
        <f t="shared" si="90"/>
        <v>0</v>
      </c>
      <c r="Z431" s="54">
        <f t="shared" si="91"/>
        <v>0</v>
      </c>
      <c r="AA431" s="49">
        <f t="shared" si="87"/>
        <v>2.6</v>
      </c>
      <c r="AB431" s="54">
        <f t="shared" si="92"/>
        <v>2.6</v>
      </c>
      <c r="AC431" s="54">
        <f t="shared" si="93"/>
        <v>0</v>
      </c>
    </row>
    <row r="432" spans="1:29" ht="30" customHeight="1">
      <c r="A432" s="59">
        <v>423</v>
      </c>
      <c r="B432" s="50" t="s">
        <v>1147</v>
      </c>
      <c r="C432" s="53" t="str">
        <f>'08 § 서구'!C14</f>
        <v>서구</v>
      </c>
      <c r="D432" s="50">
        <f>'08 § 서구'!D14</f>
        <v>5</v>
      </c>
      <c r="E432" s="53" t="str">
        <f>'08 § 서구'!E14</f>
        <v>봉수대로1R</v>
      </c>
      <c r="F432" s="53" t="str">
        <f>'08 § 서구'!F14</f>
        <v>심곡천</v>
      </c>
      <c r="G432" s="53" t="str">
        <f>'08 § 서구'!G14</f>
        <v>녹지관리사업소</v>
      </c>
      <c r="H432" s="50" t="str">
        <f>'08 § 서구'!H14</f>
        <v>○</v>
      </c>
      <c r="I432" s="53" t="str">
        <f>'08 § 서구'!I14</f>
        <v>전용도로</v>
      </c>
      <c r="J432" s="54">
        <f>'08 § 서구'!J14</f>
        <v>0.38</v>
      </c>
      <c r="K432" s="54">
        <f>'08 § 서구'!K14</f>
        <v>1.5</v>
      </c>
      <c r="L432" s="54">
        <f>'08 § 서구'!L14</f>
        <v>0</v>
      </c>
      <c r="M432" s="54">
        <f>'08 § 서구'!M14</f>
        <v>0</v>
      </c>
      <c r="N432" s="54">
        <f>'08 § 서구'!N14</f>
        <v>0</v>
      </c>
      <c r="O432" s="54">
        <f>'08 § 서구'!O14</f>
        <v>0</v>
      </c>
      <c r="P432" s="54">
        <f>'08 § 서구'!P14</f>
        <v>0</v>
      </c>
      <c r="Q432" s="54">
        <f>'08 § 서구'!Q14</f>
        <v>0</v>
      </c>
      <c r="R432" s="54">
        <f>'08 § 서구'!R14</f>
        <v>0</v>
      </c>
      <c r="S432" s="50">
        <f>'08 § 서구'!S14</f>
        <v>3</v>
      </c>
      <c r="T432" s="50">
        <f>'08 § 서구'!T14</f>
        <v>0</v>
      </c>
      <c r="U432" s="53">
        <f>'08 § 서구'!U14</f>
        <v>0</v>
      </c>
      <c r="V432" s="53"/>
      <c r="W432" s="48">
        <f t="shared" si="86"/>
        <v>0.38</v>
      </c>
      <c r="X432" s="54">
        <f t="shared" si="89"/>
        <v>0.38</v>
      </c>
      <c r="Y432" s="54">
        <f t="shared" si="90"/>
        <v>0</v>
      </c>
      <c r="Z432" s="54">
        <f t="shared" si="91"/>
        <v>0</v>
      </c>
      <c r="AA432" s="49">
        <f t="shared" si="87"/>
        <v>0</v>
      </c>
      <c r="AB432" s="54">
        <f t="shared" si="92"/>
        <v>0</v>
      </c>
      <c r="AC432" s="54">
        <f t="shared" si="93"/>
        <v>0</v>
      </c>
    </row>
    <row r="433" spans="1:29" ht="30" customHeight="1">
      <c r="A433" s="59">
        <v>424</v>
      </c>
      <c r="B433" s="50" t="s">
        <v>1147</v>
      </c>
      <c r="C433" s="53" t="str">
        <f>'08 § 서구'!C15</f>
        <v>서구</v>
      </c>
      <c r="D433" s="50">
        <f>'08 § 서구'!D15</f>
        <v>6</v>
      </c>
      <c r="E433" s="53" t="str">
        <f>'08 § 서구'!E15</f>
        <v>봉수대로2R</v>
      </c>
      <c r="F433" s="53" t="str">
        <f>'08 § 서구'!F15</f>
        <v>녹지관리사업소</v>
      </c>
      <c r="G433" s="53" t="str">
        <f>'08 § 서구'!G15</f>
        <v>주경기장사거리</v>
      </c>
      <c r="H433" s="50" t="str">
        <f>'08 § 서구'!H15</f>
        <v>○</v>
      </c>
      <c r="I433" s="53" t="str">
        <f>'08 § 서구'!I15</f>
        <v>겸용도로
(분리형)</v>
      </c>
      <c r="J433" s="54">
        <f>'08 § 서구'!J15</f>
        <v>1.1000000000000001</v>
      </c>
      <c r="K433" s="54">
        <f>'08 § 서구'!K15</f>
        <v>0</v>
      </c>
      <c r="L433" s="54">
        <f>'08 § 서구'!L15</f>
        <v>0</v>
      </c>
      <c r="M433" s="54">
        <f>'08 § 서구'!M15</f>
        <v>0</v>
      </c>
      <c r="N433" s="54">
        <f>'08 § 서구'!N15</f>
        <v>3</v>
      </c>
      <c r="O433" s="54">
        <f>'08 § 서구'!O15</f>
        <v>2</v>
      </c>
      <c r="P433" s="54">
        <f>'08 § 서구'!P15</f>
        <v>3.5</v>
      </c>
      <c r="Q433" s="54">
        <f>'08 § 서구'!Q15</f>
        <v>0</v>
      </c>
      <c r="R433" s="54">
        <f>'08 § 서구'!R15</f>
        <v>0</v>
      </c>
      <c r="S433" s="50">
        <f>'08 § 서구'!S15</f>
        <v>3</v>
      </c>
      <c r="T433" s="50">
        <f>'08 § 서구'!T15</f>
        <v>0</v>
      </c>
      <c r="U433" s="53" t="str">
        <f>'08 § 서구'!U15</f>
        <v>내측</v>
      </c>
      <c r="V433" s="53"/>
      <c r="W433" s="48">
        <f t="shared" si="86"/>
        <v>1.1000000000000001</v>
      </c>
      <c r="X433" s="54">
        <f t="shared" si="89"/>
        <v>0</v>
      </c>
      <c r="Y433" s="54">
        <f t="shared" si="90"/>
        <v>0</v>
      </c>
      <c r="Z433" s="54">
        <f t="shared" si="91"/>
        <v>0</v>
      </c>
      <c r="AA433" s="49">
        <f t="shared" si="87"/>
        <v>1.1000000000000001</v>
      </c>
      <c r="AB433" s="54">
        <f t="shared" si="92"/>
        <v>1.1000000000000001</v>
      </c>
      <c r="AC433" s="54">
        <f t="shared" si="93"/>
        <v>0</v>
      </c>
    </row>
    <row r="434" spans="1:29" ht="30" customHeight="1">
      <c r="A434" s="59">
        <v>425</v>
      </c>
      <c r="B434" s="50" t="s">
        <v>1147</v>
      </c>
      <c r="C434" s="53" t="str">
        <f>'08 § 서구'!C16</f>
        <v>서구</v>
      </c>
      <c r="D434" s="50">
        <f>'08 § 서구'!D16</f>
        <v>7</v>
      </c>
      <c r="E434" s="53" t="str">
        <f>'08 § 서구'!E16</f>
        <v>봉수대로3R</v>
      </c>
      <c r="F434" s="53" t="str">
        <f>'08 § 서구'!F16</f>
        <v>주경기장</v>
      </c>
      <c r="G434" s="53" t="str">
        <f>'08 § 서구'!G16</f>
        <v>백석대교</v>
      </c>
      <c r="H434" s="50" t="str">
        <f>'08 § 서구'!H16</f>
        <v>○</v>
      </c>
      <c r="I434" s="53" t="str">
        <f>'08 § 서구'!I16</f>
        <v>겸용도로
(비분리형)</v>
      </c>
      <c r="J434" s="54">
        <f>'08 § 서구'!J16</f>
        <v>1.6</v>
      </c>
      <c r="K434" s="54">
        <f>'08 § 서구'!K16</f>
        <v>0</v>
      </c>
      <c r="L434" s="54">
        <f>'08 § 서구'!L16</f>
        <v>0</v>
      </c>
      <c r="M434" s="54">
        <f>'08 § 서구'!M16</f>
        <v>0</v>
      </c>
      <c r="N434" s="54">
        <f>'08 § 서구'!N16</f>
        <v>0</v>
      </c>
      <c r="O434" s="54">
        <f>'08 § 서구'!O16</f>
        <v>0</v>
      </c>
      <c r="P434" s="54">
        <f>'08 § 서구'!P16</f>
        <v>0</v>
      </c>
      <c r="Q434" s="54">
        <f>'08 § 서구'!Q16</f>
        <v>2.5</v>
      </c>
      <c r="R434" s="54">
        <f>'08 § 서구'!R16</f>
        <v>1</v>
      </c>
      <c r="S434" s="50">
        <f>'08 § 서구'!S16</f>
        <v>1</v>
      </c>
      <c r="T434" s="50">
        <f>'08 § 서구'!T16</f>
        <v>0</v>
      </c>
      <c r="U434" s="53">
        <f>'08 § 서구'!U16</f>
        <v>0</v>
      </c>
      <c r="V434" s="53"/>
      <c r="W434" s="48">
        <f t="shared" si="86"/>
        <v>1.6</v>
      </c>
      <c r="X434" s="54">
        <f t="shared" si="89"/>
        <v>0</v>
      </c>
      <c r="Y434" s="54">
        <f t="shared" si="90"/>
        <v>0</v>
      </c>
      <c r="Z434" s="54">
        <f t="shared" si="91"/>
        <v>0</v>
      </c>
      <c r="AA434" s="49">
        <f t="shared" si="87"/>
        <v>1.6</v>
      </c>
      <c r="AB434" s="54">
        <f t="shared" si="92"/>
        <v>0</v>
      </c>
      <c r="AC434" s="54">
        <f t="shared" si="93"/>
        <v>1.6</v>
      </c>
    </row>
    <row r="435" spans="1:29" ht="30" customHeight="1">
      <c r="A435" s="59">
        <v>426</v>
      </c>
      <c r="B435" s="50" t="s">
        <v>1147</v>
      </c>
      <c r="C435" s="53" t="str">
        <f>'08 § 서구'!C17</f>
        <v>서구</v>
      </c>
      <c r="D435" s="50">
        <f>'08 § 서구'!D17</f>
        <v>8</v>
      </c>
      <c r="E435" s="53" t="str">
        <f>'08 § 서구'!E17</f>
        <v>봉수대로1L</v>
      </c>
      <c r="F435" s="53" t="str">
        <f>'08 § 서구'!F17</f>
        <v>백석대교</v>
      </c>
      <c r="G435" s="53" t="str">
        <f>'08 § 서구'!G17</f>
        <v>주경기장사거리</v>
      </c>
      <c r="H435" s="50" t="str">
        <f>'08 § 서구'!H17</f>
        <v>○</v>
      </c>
      <c r="I435" s="53" t="str">
        <f>'08 § 서구'!I17</f>
        <v>겸용도로
(비분리형)</v>
      </c>
      <c r="J435" s="54">
        <f>'08 § 서구'!J17</f>
        <v>1.6</v>
      </c>
      <c r="K435" s="54">
        <f>'08 § 서구'!K17</f>
        <v>0</v>
      </c>
      <c r="L435" s="54">
        <f>'08 § 서구'!L17</f>
        <v>0</v>
      </c>
      <c r="M435" s="54">
        <f>'08 § 서구'!M17</f>
        <v>0</v>
      </c>
      <c r="N435" s="54">
        <f>'08 § 서구'!N17</f>
        <v>0</v>
      </c>
      <c r="O435" s="54">
        <f>'08 § 서구'!O17</f>
        <v>0</v>
      </c>
      <c r="P435" s="54">
        <f>'08 § 서구'!P17</f>
        <v>0</v>
      </c>
      <c r="Q435" s="54">
        <f>'08 § 서구'!Q17</f>
        <v>2</v>
      </c>
      <c r="R435" s="54">
        <f>'08 § 서구'!R17</f>
        <v>0.5</v>
      </c>
      <c r="S435" s="50">
        <f>'08 § 서구'!S17</f>
        <v>1</v>
      </c>
      <c r="T435" s="50">
        <f>'08 § 서구'!T17</f>
        <v>0</v>
      </c>
      <c r="U435" s="53">
        <f>'08 § 서구'!U17</f>
        <v>0</v>
      </c>
      <c r="V435" s="53"/>
      <c r="W435" s="48">
        <f t="shared" si="86"/>
        <v>1.6</v>
      </c>
      <c r="X435" s="54">
        <f t="shared" si="89"/>
        <v>0</v>
      </c>
      <c r="Y435" s="54">
        <f t="shared" si="90"/>
        <v>0</v>
      </c>
      <c r="Z435" s="54">
        <f t="shared" si="91"/>
        <v>0</v>
      </c>
      <c r="AA435" s="49">
        <f t="shared" si="87"/>
        <v>1.6</v>
      </c>
      <c r="AB435" s="54">
        <f t="shared" si="92"/>
        <v>0</v>
      </c>
      <c r="AC435" s="54">
        <f t="shared" si="93"/>
        <v>1.6</v>
      </c>
    </row>
    <row r="436" spans="1:29" ht="30" customHeight="1">
      <c r="A436" s="59">
        <v>427</v>
      </c>
      <c r="B436" s="50" t="s">
        <v>1147</v>
      </c>
      <c r="C436" s="53" t="str">
        <f>'08 § 서구'!C18</f>
        <v>서구</v>
      </c>
      <c r="D436" s="50">
        <f>'08 § 서구'!D18</f>
        <v>9</v>
      </c>
      <c r="E436" s="53" t="str">
        <f>'08 § 서구'!E18</f>
        <v>서곶로1R</v>
      </c>
      <c r="F436" s="53" t="str">
        <f>'08 § 서구'!F18</f>
        <v>국제대로삼거리</v>
      </c>
      <c r="G436" s="53" t="str">
        <f>'08 § 서구'!G18</f>
        <v>공촌사거리</v>
      </c>
      <c r="H436" s="50" t="str">
        <f>'08 § 서구'!H18</f>
        <v>○</v>
      </c>
      <c r="I436" s="53" t="str">
        <f>'08 § 서구'!I18</f>
        <v>겸용도로
(분리형)</v>
      </c>
      <c r="J436" s="54">
        <f>'08 § 서구'!J18</f>
        <v>1.4</v>
      </c>
      <c r="K436" s="54">
        <f>'08 § 서구'!K18</f>
        <v>0</v>
      </c>
      <c r="L436" s="54">
        <f>'08 § 서구'!L18</f>
        <v>0</v>
      </c>
      <c r="M436" s="54">
        <f>'08 § 서구'!M18</f>
        <v>0</v>
      </c>
      <c r="N436" s="54">
        <f>'08 § 서구'!N18</f>
        <v>1.5</v>
      </c>
      <c r="O436" s="54">
        <f>'08 § 서구'!O18</f>
        <v>1.5</v>
      </c>
      <c r="P436" s="54">
        <f>'08 § 서구'!P18</f>
        <v>1.5</v>
      </c>
      <c r="Q436" s="54">
        <f>'08 § 서구'!Q18</f>
        <v>0</v>
      </c>
      <c r="R436" s="54">
        <f>'08 § 서구'!R18</f>
        <v>0</v>
      </c>
      <c r="S436" s="50">
        <f>'08 § 서구'!S18</f>
        <v>5</v>
      </c>
      <c r="T436" s="50">
        <f>'08 § 서구'!T18</f>
        <v>0</v>
      </c>
      <c r="U436" s="53" t="str">
        <f>'08 § 서구'!U18</f>
        <v>도로측</v>
      </c>
      <c r="V436" s="53"/>
      <c r="W436" s="48">
        <f t="shared" si="86"/>
        <v>1.4</v>
      </c>
      <c r="X436" s="54">
        <f t="shared" si="89"/>
        <v>0</v>
      </c>
      <c r="Y436" s="54">
        <f t="shared" si="90"/>
        <v>0</v>
      </c>
      <c r="Z436" s="54">
        <f t="shared" si="91"/>
        <v>0</v>
      </c>
      <c r="AA436" s="49">
        <f t="shared" si="87"/>
        <v>1.4</v>
      </c>
      <c r="AB436" s="54">
        <f t="shared" si="92"/>
        <v>1.4</v>
      </c>
      <c r="AC436" s="54">
        <f t="shared" si="93"/>
        <v>0</v>
      </c>
    </row>
    <row r="437" spans="1:29" ht="30" customHeight="1">
      <c r="A437" s="59">
        <v>428</v>
      </c>
      <c r="B437" s="50" t="s">
        <v>1147</v>
      </c>
      <c r="C437" s="53" t="str">
        <f>'08 § 서구'!C19</f>
        <v>서구</v>
      </c>
      <c r="D437" s="50">
        <f>'08 § 서구'!D19</f>
        <v>10</v>
      </c>
      <c r="E437" s="53" t="str">
        <f>'08 § 서구'!E19</f>
        <v>서곶로2R</v>
      </c>
      <c r="F437" s="53" t="str">
        <f>'08 § 서구'!F19</f>
        <v>백석초교</v>
      </c>
      <c r="G437" s="53" t="str">
        <f>'08 § 서구'!G19</f>
        <v>당하동이마트</v>
      </c>
      <c r="H437" s="50" t="str">
        <f>'08 § 서구'!H19</f>
        <v>○</v>
      </c>
      <c r="I437" s="53" t="str">
        <f>'08 § 서구'!I19</f>
        <v>겸용도로
(분리형)</v>
      </c>
      <c r="J437" s="54">
        <f>'08 § 서구'!J19</f>
        <v>0.92</v>
      </c>
      <c r="K437" s="54">
        <f>'08 § 서구'!K19</f>
        <v>0</v>
      </c>
      <c r="L437" s="54">
        <f>'08 § 서구'!L19</f>
        <v>0</v>
      </c>
      <c r="M437" s="54">
        <f>'08 § 서구'!M19</f>
        <v>0</v>
      </c>
      <c r="N437" s="54">
        <f>'08 § 서구'!N19</f>
        <v>1.5</v>
      </c>
      <c r="O437" s="54">
        <f>'08 § 서구'!O19</f>
        <v>1</v>
      </c>
      <c r="P437" s="54">
        <f>'08 § 서구'!P19</f>
        <v>1</v>
      </c>
      <c r="Q437" s="54">
        <f>'08 § 서구'!Q19</f>
        <v>0</v>
      </c>
      <c r="R437" s="54">
        <f>'08 § 서구'!R19</f>
        <v>0</v>
      </c>
      <c r="S437" s="50">
        <f>'08 § 서구'!S19</f>
        <v>5</v>
      </c>
      <c r="T437" s="50">
        <f>'08 § 서구'!T19</f>
        <v>0</v>
      </c>
      <c r="U437" s="53" t="str">
        <f>'08 § 서구'!U19</f>
        <v>내측</v>
      </c>
      <c r="V437" s="53"/>
      <c r="W437" s="48">
        <f t="shared" si="86"/>
        <v>0.92</v>
      </c>
      <c r="X437" s="54">
        <f t="shared" si="89"/>
        <v>0</v>
      </c>
      <c r="Y437" s="54">
        <f t="shared" si="90"/>
        <v>0</v>
      </c>
      <c r="Z437" s="54">
        <f t="shared" si="91"/>
        <v>0</v>
      </c>
      <c r="AA437" s="49">
        <f t="shared" si="87"/>
        <v>0.92</v>
      </c>
      <c r="AB437" s="54">
        <f t="shared" si="92"/>
        <v>0.92</v>
      </c>
      <c r="AC437" s="54">
        <f t="shared" si="93"/>
        <v>0</v>
      </c>
    </row>
    <row r="438" spans="1:29" ht="30" customHeight="1">
      <c r="A438" s="59">
        <v>429</v>
      </c>
      <c r="B438" s="50" t="s">
        <v>1147</v>
      </c>
      <c r="C438" s="53" t="str">
        <f>'08 § 서구'!C20</f>
        <v>서구</v>
      </c>
      <c r="D438" s="50">
        <f>'08 § 서구'!D20</f>
        <v>11</v>
      </c>
      <c r="E438" s="53" t="str">
        <f>'08 § 서구'!E20</f>
        <v>서곶로3R</v>
      </c>
      <c r="F438" s="53" t="str">
        <f>'08 § 서구'!F20</f>
        <v>당하동이마트</v>
      </c>
      <c r="G438" s="53" t="str">
        <f>'08 § 서구'!G20</f>
        <v>당하풍림2차</v>
      </c>
      <c r="H438" s="50" t="str">
        <f>'08 § 서구'!H20</f>
        <v>○</v>
      </c>
      <c r="I438" s="53" t="str">
        <f>'08 § 서구'!I20</f>
        <v>겸용도로
(분리형)</v>
      </c>
      <c r="J438" s="54">
        <f>'08 § 서구'!J20</f>
        <v>1.72</v>
      </c>
      <c r="K438" s="54">
        <f>'08 § 서구'!K20</f>
        <v>0</v>
      </c>
      <c r="L438" s="54">
        <f>'08 § 서구'!L20</f>
        <v>0</v>
      </c>
      <c r="M438" s="54">
        <f>'08 § 서구'!M20</f>
        <v>0</v>
      </c>
      <c r="N438" s="54">
        <f>'08 § 서구'!N20</f>
        <v>1.5</v>
      </c>
      <c r="O438" s="54">
        <f>'08 § 서구'!O20</f>
        <v>1.2</v>
      </c>
      <c r="P438" s="54">
        <f>'08 § 서구'!P20</f>
        <v>1.2</v>
      </c>
      <c r="Q438" s="54">
        <f>'08 § 서구'!Q20</f>
        <v>0</v>
      </c>
      <c r="R438" s="54">
        <f>'08 § 서구'!R20</f>
        <v>0</v>
      </c>
      <c r="S438" s="50">
        <f>'08 § 서구'!S20</f>
        <v>5</v>
      </c>
      <c r="T438" s="50" t="str">
        <f>'08 § 서구'!T20</f>
        <v>○</v>
      </c>
      <c r="U438" s="53" t="str">
        <f>'08 § 서구'!U20</f>
        <v>내측</v>
      </c>
      <c r="V438" s="53"/>
      <c r="W438" s="48">
        <f t="shared" si="86"/>
        <v>1.72</v>
      </c>
      <c r="X438" s="54">
        <f t="shared" si="89"/>
        <v>0</v>
      </c>
      <c r="Y438" s="54">
        <f t="shared" si="90"/>
        <v>0</v>
      </c>
      <c r="Z438" s="54">
        <f t="shared" si="91"/>
        <v>0</v>
      </c>
      <c r="AA438" s="49">
        <f t="shared" si="87"/>
        <v>1.72</v>
      </c>
      <c r="AB438" s="54">
        <f t="shared" si="92"/>
        <v>1.72</v>
      </c>
      <c r="AC438" s="54">
        <f t="shared" si="93"/>
        <v>0</v>
      </c>
    </row>
    <row r="439" spans="1:29" ht="30" customHeight="1">
      <c r="A439" s="59">
        <v>430</v>
      </c>
      <c r="B439" s="50" t="s">
        <v>1147</v>
      </c>
      <c r="C439" s="53" t="str">
        <f>'08 § 서구'!C21</f>
        <v>서구</v>
      </c>
      <c r="D439" s="50">
        <f>'08 § 서구'!D21</f>
        <v>12</v>
      </c>
      <c r="E439" s="53" t="str">
        <f>'08 § 서구'!E21</f>
        <v>서곶로1L</v>
      </c>
      <c r="F439" s="53" t="str">
        <f>'08 § 서구'!F21</f>
        <v>완정사거리</v>
      </c>
      <c r="G439" s="53" t="str">
        <f>'08 § 서구'!G21</f>
        <v>당하동이마트</v>
      </c>
      <c r="H439" s="50" t="str">
        <f>'08 § 서구'!H21</f>
        <v>○</v>
      </c>
      <c r="I439" s="53" t="str">
        <f>'08 § 서구'!I21</f>
        <v>겸용도로
(분리형)</v>
      </c>
      <c r="J439" s="54">
        <f>'08 § 서구'!J21</f>
        <v>0.8</v>
      </c>
      <c r="K439" s="54">
        <f>'08 § 서구'!K21</f>
        <v>0</v>
      </c>
      <c r="L439" s="54">
        <f>'08 § 서구'!L21</f>
        <v>0</v>
      </c>
      <c r="M439" s="54">
        <f>'08 § 서구'!M21</f>
        <v>0</v>
      </c>
      <c r="N439" s="54">
        <f>'08 § 서구'!N21</f>
        <v>1.5</v>
      </c>
      <c r="O439" s="54">
        <f>'08 § 서구'!O21</f>
        <v>1.2</v>
      </c>
      <c r="P439" s="54">
        <f>'08 § 서구'!P21</f>
        <v>1.2</v>
      </c>
      <c r="Q439" s="54">
        <f>'08 § 서구'!Q21</f>
        <v>0</v>
      </c>
      <c r="R439" s="54">
        <f>'08 § 서구'!R21</f>
        <v>0</v>
      </c>
      <c r="S439" s="50">
        <f>'08 § 서구'!S21</f>
        <v>5</v>
      </c>
      <c r="T439" s="50" t="str">
        <f>'08 § 서구'!T21</f>
        <v>○</v>
      </c>
      <c r="U439" s="53" t="str">
        <f>'08 § 서구'!U21</f>
        <v>내측</v>
      </c>
      <c r="V439" s="53"/>
      <c r="W439" s="48">
        <f t="shared" si="86"/>
        <v>0.8</v>
      </c>
      <c r="X439" s="54">
        <f t="shared" si="89"/>
        <v>0</v>
      </c>
      <c r="Y439" s="54">
        <f t="shared" si="90"/>
        <v>0</v>
      </c>
      <c r="Z439" s="54">
        <f t="shared" si="91"/>
        <v>0</v>
      </c>
      <c r="AA439" s="49">
        <f t="shared" si="87"/>
        <v>0.8</v>
      </c>
      <c r="AB439" s="54">
        <f t="shared" si="92"/>
        <v>0.8</v>
      </c>
      <c r="AC439" s="54">
        <f t="shared" si="93"/>
        <v>0</v>
      </c>
    </row>
    <row r="440" spans="1:29" ht="30" customHeight="1">
      <c r="A440" s="59">
        <v>431</v>
      </c>
      <c r="B440" s="50" t="s">
        <v>1147</v>
      </c>
      <c r="C440" s="53" t="str">
        <f>'08 § 서구'!C22</f>
        <v>서구</v>
      </c>
      <c r="D440" s="50">
        <f>'08 § 서구'!D22</f>
        <v>13</v>
      </c>
      <c r="E440" s="53" t="str">
        <f>'08 § 서구'!E22</f>
        <v>서곶로2L</v>
      </c>
      <c r="F440" s="53" t="str">
        <f>'08 § 서구'!F22</f>
        <v>공촌사거리</v>
      </c>
      <c r="G440" s="53" t="str">
        <f>'08 § 서구'!G22</f>
        <v>국제대로삼거리</v>
      </c>
      <c r="H440" s="50" t="str">
        <f>'08 § 서구'!H22</f>
        <v>○</v>
      </c>
      <c r="I440" s="53" t="str">
        <f>'08 § 서구'!I22</f>
        <v>겸용도로
(분리형)</v>
      </c>
      <c r="J440" s="54">
        <f>'08 § 서구'!J22</f>
        <v>1.4</v>
      </c>
      <c r="K440" s="54">
        <f>'08 § 서구'!K22</f>
        <v>0</v>
      </c>
      <c r="L440" s="54">
        <f>'08 § 서구'!L22</f>
        <v>0</v>
      </c>
      <c r="M440" s="54">
        <f>'08 § 서구'!M22</f>
        <v>0</v>
      </c>
      <c r="N440" s="54">
        <f>'08 § 서구'!N22</f>
        <v>1.5</v>
      </c>
      <c r="O440" s="54">
        <f>'08 § 서구'!O22</f>
        <v>1.5</v>
      </c>
      <c r="P440" s="54">
        <f>'08 § 서구'!P22</f>
        <v>1.5</v>
      </c>
      <c r="Q440" s="54">
        <f>'08 § 서구'!Q22</f>
        <v>0</v>
      </c>
      <c r="R440" s="54">
        <f>'08 § 서구'!R22</f>
        <v>0</v>
      </c>
      <c r="S440" s="50">
        <f>'08 § 서구'!S22</f>
        <v>0</v>
      </c>
      <c r="T440" s="50">
        <f>'08 § 서구'!T22</f>
        <v>0</v>
      </c>
      <c r="U440" s="53" t="str">
        <f>'08 § 서구'!U22</f>
        <v>도로측</v>
      </c>
      <c r="V440" s="53"/>
      <c r="W440" s="48">
        <f t="shared" si="86"/>
        <v>1.4</v>
      </c>
      <c r="X440" s="54">
        <f t="shared" si="89"/>
        <v>0</v>
      </c>
      <c r="Y440" s="54">
        <f t="shared" si="90"/>
        <v>0</v>
      </c>
      <c r="Z440" s="54">
        <f t="shared" si="91"/>
        <v>0</v>
      </c>
      <c r="AA440" s="49">
        <f t="shared" si="87"/>
        <v>1.4</v>
      </c>
      <c r="AB440" s="54">
        <f t="shared" si="92"/>
        <v>1.4</v>
      </c>
      <c r="AC440" s="54">
        <f t="shared" si="93"/>
        <v>0</v>
      </c>
    </row>
    <row r="441" spans="1:29" ht="30" customHeight="1">
      <c r="A441" s="59">
        <v>432</v>
      </c>
      <c r="B441" s="50" t="s">
        <v>1147</v>
      </c>
      <c r="C441" s="53" t="str">
        <f>'08 § 서구'!C23</f>
        <v>서구</v>
      </c>
      <c r="D441" s="50">
        <f>'08 § 서구'!D23</f>
        <v>14</v>
      </c>
      <c r="E441" s="53" t="str">
        <f>'08 § 서구'!E23</f>
        <v>약암로</v>
      </c>
      <c r="F441" s="53" t="str">
        <f>'08 § 서구'!F23</f>
        <v>거첨로</v>
      </c>
      <c r="G441" s="53" t="str">
        <f>'08 § 서구'!G23</f>
        <v>세어도선착장</v>
      </c>
      <c r="H441" s="50" t="str">
        <f>'08 § 서구'!H23</f>
        <v>○</v>
      </c>
      <c r="I441" s="53" t="str">
        <f>'08 § 서구'!I23</f>
        <v>전용도로</v>
      </c>
      <c r="J441" s="54">
        <f>'08 § 서구'!J23</f>
        <v>2.54</v>
      </c>
      <c r="K441" s="54">
        <f>'08 § 서구'!K23</f>
        <v>3</v>
      </c>
      <c r="L441" s="54">
        <f>'08 § 서구'!L23</f>
        <v>0</v>
      </c>
      <c r="M441" s="54">
        <f>'08 § 서구'!M23</f>
        <v>0</v>
      </c>
      <c r="N441" s="54">
        <f>'08 § 서구'!N23</f>
        <v>0</v>
      </c>
      <c r="O441" s="54">
        <f>'08 § 서구'!O23</f>
        <v>0</v>
      </c>
      <c r="P441" s="54">
        <f>'08 § 서구'!P23</f>
        <v>0</v>
      </c>
      <c r="Q441" s="54">
        <f>'08 § 서구'!Q23</f>
        <v>0</v>
      </c>
      <c r="R441" s="54">
        <f>'08 § 서구'!R23</f>
        <v>0</v>
      </c>
      <c r="S441" s="50">
        <f>'08 § 서구'!S23</f>
        <v>1</v>
      </c>
      <c r="T441" s="50">
        <f>'08 § 서구'!T23</f>
        <v>0</v>
      </c>
      <c r="U441" s="53">
        <f>'08 § 서구'!U23</f>
        <v>0</v>
      </c>
      <c r="V441" s="53"/>
      <c r="W441" s="48">
        <f t="shared" si="86"/>
        <v>2.54</v>
      </c>
      <c r="X441" s="54">
        <f t="shared" si="89"/>
        <v>2.54</v>
      </c>
      <c r="Y441" s="54">
        <f t="shared" si="90"/>
        <v>0</v>
      </c>
      <c r="Z441" s="54">
        <f t="shared" si="91"/>
        <v>0</v>
      </c>
      <c r="AA441" s="49">
        <f t="shared" si="87"/>
        <v>0</v>
      </c>
      <c r="AB441" s="54">
        <f t="shared" si="92"/>
        <v>0</v>
      </c>
      <c r="AC441" s="54">
        <f t="shared" si="93"/>
        <v>0</v>
      </c>
    </row>
    <row r="442" spans="1:29" ht="30" customHeight="1">
      <c r="A442" s="59">
        <v>433</v>
      </c>
      <c r="B442" s="50" t="s">
        <v>1147</v>
      </c>
      <c r="C442" s="53" t="str">
        <f>'08 § 서구'!C24</f>
        <v>서구</v>
      </c>
      <c r="D442" s="50">
        <f>'08 § 서구'!D24</f>
        <v>15</v>
      </c>
      <c r="E442" s="53" t="str">
        <f>'08 § 서구'!E24</f>
        <v>경명대로1R</v>
      </c>
      <c r="F442" s="53" t="str">
        <f>'08 § 서구'!F24</f>
        <v>서부교육청</v>
      </c>
      <c r="G442" s="53" t="str">
        <f>'08 § 서구'!G24</f>
        <v>빈정내사거리</v>
      </c>
      <c r="H442" s="50" t="str">
        <f>'08 § 서구'!H24</f>
        <v>○</v>
      </c>
      <c r="I442" s="53" t="str">
        <f>'08 § 서구'!I24</f>
        <v>겸용도로
(분리형)</v>
      </c>
      <c r="J442" s="54">
        <f>'08 § 서구'!J24</f>
        <v>1.2</v>
      </c>
      <c r="K442" s="54">
        <f>'08 § 서구'!K24</f>
        <v>0</v>
      </c>
      <c r="L442" s="54">
        <f>'08 § 서구'!L24</f>
        <v>0</v>
      </c>
      <c r="M442" s="54">
        <f>'08 § 서구'!M24</f>
        <v>0</v>
      </c>
      <c r="N442" s="54">
        <f>'08 § 서구'!N24</f>
        <v>1.5</v>
      </c>
      <c r="O442" s="54">
        <f>'08 § 서구'!O24</f>
        <v>0.8</v>
      </c>
      <c r="P442" s="54">
        <f>'08 § 서구'!P24</f>
        <v>0.8</v>
      </c>
      <c r="Q442" s="54">
        <f>'08 § 서구'!Q24</f>
        <v>0</v>
      </c>
      <c r="R442" s="54">
        <f>'08 § 서구'!R24</f>
        <v>0</v>
      </c>
      <c r="S442" s="50">
        <f>'08 § 서구'!S24</f>
        <v>4</v>
      </c>
      <c r="T442" s="50">
        <f>'08 § 서구'!T24</f>
        <v>0</v>
      </c>
      <c r="U442" s="53" t="str">
        <f>'08 § 서구'!U24</f>
        <v>내측</v>
      </c>
      <c r="V442" s="53"/>
      <c r="W442" s="48">
        <f t="shared" si="86"/>
        <v>1.2</v>
      </c>
      <c r="X442" s="54">
        <f t="shared" si="89"/>
        <v>0</v>
      </c>
      <c r="Y442" s="54">
        <f t="shared" si="90"/>
        <v>0</v>
      </c>
      <c r="Z442" s="54">
        <f t="shared" si="91"/>
        <v>0</v>
      </c>
      <c r="AA442" s="49">
        <f t="shared" si="87"/>
        <v>1.2</v>
      </c>
      <c r="AB442" s="54">
        <f t="shared" si="92"/>
        <v>1.2</v>
      </c>
      <c r="AC442" s="54">
        <f t="shared" si="93"/>
        <v>0</v>
      </c>
    </row>
    <row r="443" spans="1:29" ht="30" customHeight="1">
      <c r="A443" s="59">
        <v>434</v>
      </c>
      <c r="B443" s="50" t="s">
        <v>1147</v>
      </c>
      <c r="C443" s="53" t="str">
        <f>'08 § 서구'!C25</f>
        <v>서구</v>
      </c>
      <c r="D443" s="50">
        <f>'08 § 서구'!D25</f>
        <v>16</v>
      </c>
      <c r="E443" s="53" t="str">
        <f>'08 § 서구'!E25</f>
        <v>경명대로2R</v>
      </c>
      <c r="F443" s="53" t="str">
        <f>'08 § 서구'!F25</f>
        <v>경서지구삼거리</v>
      </c>
      <c r="G443" s="53" t="str">
        <f>'08 § 서구'!G25</f>
        <v>경서삼거리</v>
      </c>
      <c r="H443" s="50" t="str">
        <f>'08 § 서구'!H25</f>
        <v>○</v>
      </c>
      <c r="I443" s="53" t="str">
        <f>'08 § 서구'!I25</f>
        <v>겸용도로
(분리형)</v>
      </c>
      <c r="J443" s="54">
        <f>'08 § 서구'!J25</f>
        <v>0.41</v>
      </c>
      <c r="K443" s="54">
        <f>'08 § 서구'!K25</f>
        <v>0</v>
      </c>
      <c r="L443" s="54">
        <f>'08 § 서구'!L25</f>
        <v>0</v>
      </c>
      <c r="M443" s="54">
        <f>'08 § 서구'!M25</f>
        <v>0</v>
      </c>
      <c r="N443" s="54">
        <f>'08 § 서구'!N25</f>
        <v>1.5</v>
      </c>
      <c r="O443" s="54">
        <f>'08 § 서구'!O25</f>
        <v>2.5</v>
      </c>
      <c r="P443" s="54">
        <f>'08 § 서구'!P25</f>
        <v>2.5</v>
      </c>
      <c r="Q443" s="54">
        <f>'08 § 서구'!Q25</f>
        <v>0</v>
      </c>
      <c r="R443" s="54">
        <f>'08 § 서구'!R25</f>
        <v>0</v>
      </c>
      <c r="S443" s="50">
        <f>'08 § 서구'!S25</f>
        <v>4</v>
      </c>
      <c r="T443" s="50">
        <f>'08 § 서구'!T25</f>
        <v>0</v>
      </c>
      <c r="U443" s="53" t="str">
        <f>'08 § 서구'!U25</f>
        <v>도로측</v>
      </c>
      <c r="V443" s="53"/>
      <c r="W443" s="48">
        <f t="shared" si="86"/>
        <v>0.41</v>
      </c>
      <c r="X443" s="54">
        <f t="shared" si="89"/>
        <v>0</v>
      </c>
      <c r="Y443" s="54">
        <f t="shared" si="90"/>
        <v>0</v>
      </c>
      <c r="Z443" s="54">
        <f t="shared" si="91"/>
        <v>0</v>
      </c>
      <c r="AA443" s="49">
        <f t="shared" si="87"/>
        <v>0.41</v>
      </c>
      <c r="AB443" s="54">
        <f t="shared" si="92"/>
        <v>0.41</v>
      </c>
      <c r="AC443" s="54">
        <f t="shared" si="93"/>
        <v>0</v>
      </c>
    </row>
    <row r="444" spans="1:29" ht="30" customHeight="1">
      <c r="A444" s="59">
        <v>435</v>
      </c>
      <c r="B444" s="50" t="s">
        <v>1147</v>
      </c>
      <c r="C444" s="53" t="str">
        <f>'08 § 서구'!C26</f>
        <v>서구</v>
      </c>
      <c r="D444" s="50">
        <f>'08 § 서구'!D26</f>
        <v>17</v>
      </c>
      <c r="E444" s="53" t="str">
        <f>'08 § 서구'!E26</f>
        <v>경명대로1L</v>
      </c>
      <c r="F444" s="53" t="str">
        <f>'08 § 서구'!F26</f>
        <v>lg전자인천캠퍼스</v>
      </c>
      <c r="G444" s="53" t="str">
        <f>'08 § 서구'!G26</f>
        <v>경서삼거리</v>
      </c>
      <c r="H444" s="50" t="str">
        <f>'08 § 서구'!H26</f>
        <v>○</v>
      </c>
      <c r="I444" s="53" t="str">
        <f>'08 § 서구'!I26</f>
        <v>겸용도로
(분리형)</v>
      </c>
      <c r="J444" s="54">
        <f>'08 § 서구'!J26</f>
        <v>0.85</v>
      </c>
      <c r="K444" s="54">
        <f>'08 § 서구'!K26</f>
        <v>0</v>
      </c>
      <c r="L444" s="54">
        <f>'08 § 서구'!L26</f>
        <v>0</v>
      </c>
      <c r="M444" s="54">
        <f>'08 § 서구'!M26</f>
        <v>0</v>
      </c>
      <c r="N444" s="54">
        <f>'08 § 서구'!N26</f>
        <v>1.5</v>
      </c>
      <c r="O444" s="54">
        <f>'08 § 서구'!O26</f>
        <v>2</v>
      </c>
      <c r="P444" s="54">
        <f>'08 § 서구'!P26</f>
        <v>2</v>
      </c>
      <c r="Q444" s="54">
        <f>'08 § 서구'!Q26</f>
        <v>0</v>
      </c>
      <c r="R444" s="54">
        <f>'08 § 서구'!R26</f>
        <v>0</v>
      </c>
      <c r="S444" s="50">
        <f>'08 § 서구'!S26</f>
        <v>4</v>
      </c>
      <c r="T444" s="50">
        <f>'08 § 서구'!T26</f>
        <v>0</v>
      </c>
      <c r="U444" s="53" t="str">
        <f>'08 § 서구'!U26</f>
        <v>도로측</v>
      </c>
      <c r="V444" s="53"/>
      <c r="W444" s="48">
        <f t="shared" si="86"/>
        <v>0.85</v>
      </c>
      <c r="X444" s="54">
        <f t="shared" si="89"/>
        <v>0</v>
      </c>
      <c r="Y444" s="54">
        <f t="shared" si="90"/>
        <v>0</v>
      </c>
      <c r="Z444" s="54">
        <f t="shared" si="91"/>
        <v>0</v>
      </c>
      <c r="AA444" s="49">
        <f t="shared" si="87"/>
        <v>0.85</v>
      </c>
      <c r="AB444" s="54">
        <f t="shared" si="92"/>
        <v>0.85</v>
      </c>
      <c r="AC444" s="54">
        <f t="shared" si="93"/>
        <v>0</v>
      </c>
    </row>
    <row r="445" spans="1:29" ht="30" customHeight="1">
      <c r="A445" s="59">
        <v>436</v>
      </c>
      <c r="B445" s="50" t="s">
        <v>1147</v>
      </c>
      <c r="C445" s="53" t="str">
        <f>'08 § 서구'!C27</f>
        <v>서구</v>
      </c>
      <c r="D445" s="50">
        <f>'08 § 서구'!D27</f>
        <v>18</v>
      </c>
      <c r="E445" s="53" t="str">
        <f>'08 § 서구'!E27</f>
        <v>경명대로2L</v>
      </c>
      <c r="F445" s="53" t="str">
        <f>'08 § 서구'!F27</f>
        <v>빈정내사거리</v>
      </c>
      <c r="G445" s="53" t="str">
        <f>'08 § 서구'!G27</f>
        <v>공촌사거리</v>
      </c>
      <c r="H445" s="50" t="str">
        <f>'08 § 서구'!H27</f>
        <v>○</v>
      </c>
      <c r="I445" s="53" t="str">
        <f>'08 § 서구'!I27</f>
        <v>겸용도로
(분리형)</v>
      </c>
      <c r="J445" s="54">
        <f>'08 § 서구'!J27</f>
        <v>0.3</v>
      </c>
      <c r="K445" s="54">
        <f>'08 § 서구'!K27</f>
        <v>0</v>
      </c>
      <c r="L445" s="54">
        <f>'08 § 서구'!L27</f>
        <v>0</v>
      </c>
      <c r="M445" s="54">
        <f>'08 § 서구'!M27</f>
        <v>0</v>
      </c>
      <c r="N445" s="54">
        <f>'08 § 서구'!N27</f>
        <v>1.5</v>
      </c>
      <c r="O445" s="54">
        <f>'08 § 서구'!O27</f>
        <v>0.8</v>
      </c>
      <c r="P445" s="54">
        <f>'08 § 서구'!P27</f>
        <v>0.8</v>
      </c>
      <c r="Q445" s="54">
        <f>'08 § 서구'!Q27</f>
        <v>0</v>
      </c>
      <c r="R445" s="54">
        <f>'08 § 서구'!R27</f>
        <v>0</v>
      </c>
      <c r="S445" s="50">
        <f>'08 § 서구'!S27</f>
        <v>4</v>
      </c>
      <c r="T445" s="50" t="str">
        <f>'08 § 서구'!T27</f>
        <v>○</v>
      </c>
      <c r="U445" s="53" t="str">
        <f>'08 § 서구'!U27</f>
        <v>내측</v>
      </c>
      <c r="V445" s="53"/>
      <c r="W445" s="48">
        <f t="shared" si="86"/>
        <v>0.3</v>
      </c>
      <c r="X445" s="54">
        <f t="shared" si="89"/>
        <v>0</v>
      </c>
      <c r="Y445" s="54">
        <f t="shared" si="90"/>
        <v>0</v>
      </c>
      <c r="Z445" s="54">
        <f t="shared" si="91"/>
        <v>0</v>
      </c>
      <c r="AA445" s="49">
        <f t="shared" si="87"/>
        <v>0.3</v>
      </c>
      <c r="AB445" s="54">
        <f t="shared" si="92"/>
        <v>0.3</v>
      </c>
      <c r="AC445" s="54">
        <f t="shared" si="93"/>
        <v>0</v>
      </c>
    </row>
    <row r="446" spans="1:29" ht="30" customHeight="1">
      <c r="A446" s="59">
        <v>437</v>
      </c>
      <c r="B446" s="50" t="s">
        <v>1147</v>
      </c>
      <c r="C446" s="53" t="str">
        <f>'08 § 서구'!C28</f>
        <v>서구</v>
      </c>
      <c r="D446" s="50">
        <f>'08 § 서구'!D28</f>
        <v>19</v>
      </c>
      <c r="E446" s="53" t="str">
        <f>'08 § 서구'!E28</f>
        <v>경명대로3L</v>
      </c>
      <c r="F446" s="53" t="str">
        <f>'08 § 서구'!F28</f>
        <v>경명대로680번길</v>
      </c>
      <c r="G446" s="53" t="str">
        <f>'08 § 서구'!G28</f>
        <v>경명대로706번길</v>
      </c>
      <c r="H446" s="50" t="str">
        <f>'08 § 서구'!H28</f>
        <v>○</v>
      </c>
      <c r="I446" s="53" t="str">
        <f>'08 § 서구'!I28</f>
        <v>겸용도로
(분리형)</v>
      </c>
      <c r="J446" s="54">
        <f>'08 § 서구'!J28</f>
        <v>0.25</v>
      </c>
      <c r="K446" s="54">
        <f>'08 § 서구'!K28</f>
        <v>0</v>
      </c>
      <c r="L446" s="54">
        <f>'08 § 서구'!L28</f>
        <v>0</v>
      </c>
      <c r="M446" s="54">
        <f>'08 § 서구'!M28</f>
        <v>0</v>
      </c>
      <c r="N446" s="54">
        <f>'08 § 서구'!N28</f>
        <v>1.2</v>
      </c>
      <c r="O446" s="54">
        <f>'08 § 서구'!O28</f>
        <v>0.8</v>
      </c>
      <c r="P446" s="54">
        <f>'08 § 서구'!P28</f>
        <v>0.5</v>
      </c>
      <c r="Q446" s="54">
        <f>'08 § 서구'!Q28</f>
        <v>0</v>
      </c>
      <c r="R446" s="54">
        <f>'08 § 서구'!R28</f>
        <v>0</v>
      </c>
      <c r="S446" s="50">
        <f>'08 § 서구'!S28</f>
        <v>4</v>
      </c>
      <c r="T446" s="50" t="str">
        <f>'08 § 서구'!T28</f>
        <v>○</v>
      </c>
      <c r="U446" s="53" t="str">
        <f>'08 § 서구'!U28</f>
        <v>내측</v>
      </c>
      <c r="V446" s="53"/>
      <c r="W446" s="48">
        <f t="shared" si="86"/>
        <v>0.25</v>
      </c>
      <c r="X446" s="54">
        <f t="shared" si="89"/>
        <v>0</v>
      </c>
      <c r="Y446" s="54">
        <f t="shared" si="90"/>
        <v>0</v>
      </c>
      <c r="Z446" s="54">
        <f t="shared" si="91"/>
        <v>0</v>
      </c>
      <c r="AA446" s="49">
        <f t="shared" si="87"/>
        <v>0.25</v>
      </c>
      <c r="AB446" s="54">
        <f t="shared" si="92"/>
        <v>0.25</v>
      </c>
      <c r="AC446" s="54">
        <f t="shared" si="93"/>
        <v>0</v>
      </c>
    </row>
    <row r="447" spans="1:29" ht="30" customHeight="1">
      <c r="A447" s="59">
        <v>438</v>
      </c>
      <c r="B447" s="50" t="s">
        <v>1147</v>
      </c>
      <c r="C447" s="53" t="str">
        <f>'08 § 서구'!C29</f>
        <v>서구</v>
      </c>
      <c r="D447" s="50">
        <f>'08 § 서구'!D29</f>
        <v>20</v>
      </c>
      <c r="E447" s="53" t="str">
        <f>'08 § 서구'!E29</f>
        <v>백범로1R</v>
      </c>
      <c r="F447" s="53" t="str">
        <f>'08 § 서구'!F29</f>
        <v>가좌삼거리</v>
      </c>
      <c r="G447" s="53" t="str">
        <f>'08 § 서구'!G29</f>
        <v>봉수대길사거리</v>
      </c>
      <c r="H447" s="50" t="str">
        <f>'08 § 서구'!H29</f>
        <v>○</v>
      </c>
      <c r="I447" s="53" t="str">
        <f>'08 § 서구'!I29</f>
        <v>겸용도로
(분리형)</v>
      </c>
      <c r="J447" s="54">
        <f>'08 § 서구'!J29</f>
        <v>0.86</v>
      </c>
      <c r="K447" s="54">
        <f>'08 § 서구'!K29</f>
        <v>0</v>
      </c>
      <c r="L447" s="54">
        <f>'08 § 서구'!L29</f>
        <v>0</v>
      </c>
      <c r="M447" s="54">
        <f>'08 § 서구'!M29</f>
        <v>0</v>
      </c>
      <c r="N447" s="54">
        <f>'08 § 서구'!N29</f>
        <v>1.5</v>
      </c>
      <c r="O447" s="54">
        <f>'08 § 서구'!O29</f>
        <v>1</v>
      </c>
      <c r="P447" s="54">
        <f>'08 § 서구'!P29</f>
        <v>1</v>
      </c>
      <c r="Q447" s="54">
        <f>'08 § 서구'!Q29</f>
        <v>0</v>
      </c>
      <c r="R447" s="54">
        <f>'08 § 서구'!R29</f>
        <v>0</v>
      </c>
      <c r="S447" s="50">
        <f>'08 § 서구'!S29</f>
        <v>3</v>
      </c>
      <c r="T447" s="50">
        <f>'08 § 서구'!T29</f>
        <v>0</v>
      </c>
      <c r="U447" s="53" t="str">
        <f>'08 § 서구'!U29</f>
        <v>내측</v>
      </c>
      <c r="V447" s="53"/>
      <c r="W447" s="48">
        <f t="shared" si="86"/>
        <v>0.86</v>
      </c>
      <c r="X447" s="54">
        <f t="shared" si="89"/>
        <v>0</v>
      </c>
      <c r="Y447" s="54">
        <f t="shared" si="90"/>
        <v>0</v>
      </c>
      <c r="Z447" s="54">
        <f t="shared" si="91"/>
        <v>0</v>
      </c>
      <c r="AA447" s="49">
        <f t="shared" si="87"/>
        <v>0.86</v>
      </c>
      <c r="AB447" s="54">
        <f t="shared" si="92"/>
        <v>0.86</v>
      </c>
      <c r="AC447" s="54">
        <f t="shared" si="93"/>
        <v>0</v>
      </c>
    </row>
    <row r="448" spans="1:29" ht="30" customHeight="1">
      <c r="A448" s="59">
        <v>439</v>
      </c>
      <c r="B448" s="50" t="s">
        <v>1147</v>
      </c>
      <c r="C448" s="53" t="str">
        <f>'08 § 서구'!C30</f>
        <v>서구</v>
      </c>
      <c r="D448" s="50">
        <f>'08 § 서구'!D30</f>
        <v>21</v>
      </c>
      <c r="E448" s="53" t="str">
        <f>'08 § 서구'!E30</f>
        <v>백범로1L</v>
      </c>
      <c r="F448" s="53" t="str">
        <f>'08 § 서구'!F30</f>
        <v>봉수대길사거리</v>
      </c>
      <c r="G448" s="53" t="str">
        <f>'08 § 서구'!G30</f>
        <v>가좌ic</v>
      </c>
      <c r="H448" s="50" t="str">
        <f>'08 § 서구'!H30</f>
        <v>○</v>
      </c>
      <c r="I448" s="53" t="str">
        <f>'08 § 서구'!I30</f>
        <v>겸용도로
(분리형)</v>
      </c>
      <c r="J448" s="54">
        <f>'08 § 서구'!J30</f>
        <v>1.1000000000000001</v>
      </c>
      <c r="K448" s="54">
        <f>'08 § 서구'!K30</f>
        <v>0</v>
      </c>
      <c r="L448" s="54">
        <f>'08 § 서구'!L30</f>
        <v>0</v>
      </c>
      <c r="M448" s="54">
        <f>'08 § 서구'!M30</f>
        <v>0</v>
      </c>
      <c r="N448" s="54">
        <f>'08 § 서구'!N30</f>
        <v>1.5</v>
      </c>
      <c r="O448" s="54">
        <f>'08 § 서구'!O30</f>
        <v>1.2</v>
      </c>
      <c r="P448" s="54">
        <f>'08 § 서구'!P30</f>
        <v>1.2</v>
      </c>
      <c r="Q448" s="54">
        <f>'08 § 서구'!Q30</f>
        <v>0</v>
      </c>
      <c r="R448" s="54">
        <f>'08 § 서구'!R30</f>
        <v>0</v>
      </c>
      <c r="S448" s="50">
        <f>'08 § 서구'!S30</f>
        <v>3</v>
      </c>
      <c r="T448" s="50">
        <f>'08 § 서구'!T30</f>
        <v>0</v>
      </c>
      <c r="U448" s="53" t="str">
        <f>'08 § 서구'!U30</f>
        <v>내측</v>
      </c>
      <c r="V448" s="53"/>
      <c r="W448" s="48">
        <f t="shared" si="86"/>
        <v>1.1000000000000001</v>
      </c>
      <c r="X448" s="54">
        <f t="shared" si="89"/>
        <v>0</v>
      </c>
      <c r="Y448" s="54">
        <f t="shared" si="90"/>
        <v>0</v>
      </c>
      <c r="Z448" s="54">
        <f t="shared" si="91"/>
        <v>0</v>
      </c>
      <c r="AA448" s="49">
        <f t="shared" si="87"/>
        <v>1.1000000000000001</v>
      </c>
      <c r="AB448" s="54">
        <f t="shared" si="92"/>
        <v>1.1000000000000001</v>
      </c>
      <c r="AC448" s="54">
        <f t="shared" si="93"/>
        <v>0</v>
      </c>
    </row>
    <row r="449" spans="1:29" ht="30" customHeight="1">
      <c r="A449" s="59">
        <v>440</v>
      </c>
      <c r="B449" s="50" t="s">
        <v>1147</v>
      </c>
      <c r="C449" s="53" t="str">
        <f>'08 § 서구'!C31</f>
        <v>서구</v>
      </c>
      <c r="D449" s="50">
        <f>'08 § 서구'!D31</f>
        <v>22</v>
      </c>
      <c r="E449" s="53" t="str">
        <f>'08 § 서구'!E31</f>
        <v>원당대로1R</v>
      </c>
      <c r="F449" s="53" t="str">
        <f>'08 § 서구'!F31</f>
        <v>유현사거리</v>
      </c>
      <c r="G449" s="53" t="str">
        <f>'08 § 서구'!G31</f>
        <v>완정사거리</v>
      </c>
      <c r="H449" s="50" t="str">
        <f>'08 § 서구'!H31</f>
        <v>○</v>
      </c>
      <c r="I449" s="53" t="str">
        <f>'08 § 서구'!I31</f>
        <v>겸용도로
(분리형)</v>
      </c>
      <c r="J449" s="54">
        <f>'08 § 서구'!J31</f>
        <v>4.4000000000000004</v>
      </c>
      <c r="K449" s="54">
        <f>'08 § 서구'!K31</f>
        <v>0</v>
      </c>
      <c r="L449" s="54">
        <f>'08 § 서구'!L31</f>
        <v>0</v>
      </c>
      <c r="M449" s="54">
        <f>'08 § 서구'!M31</f>
        <v>0</v>
      </c>
      <c r="N449" s="54">
        <f>'08 § 서구'!N31</f>
        <v>1.5</v>
      </c>
      <c r="O449" s="54">
        <f>'08 § 서구'!O31</f>
        <v>1.2</v>
      </c>
      <c r="P449" s="54">
        <f>'08 § 서구'!P31</f>
        <v>1.2</v>
      </c>
      <c r="Q449" s="54">
        <f>'08 § 서구'!Q31</f>
        <v>0</v>
      </c>
      <c r="R449" s="54">
        <f>'08 § 서구'!R31</f>
        <v>0</v>
      </c>
      <c r="S449" s="50">
        <f>'08 § 서구'!S31</f>
        <v>4</v>
      </c>
      <c r="T449" s="50" t="str">
        <f>'08 § 서구'!T31</f>
        <v>○</v>
      </c>
      <c r="U449" s="53" t="str">
        <f>'08 § 서구'!U31</f>
        <v>내측</v>
      </c>
      <c r="V449" s="53"/>
      <c r="W449" s="48">
        <f t="shared" si="86"/>
        <v>4.4000000000000004</v>
      </c>
      <c r="X449" s="54">
        <f t="shared" si="89"/>
        <v>0</v>
      </c>
      <c r="Y449" s="54">
        <f t="shared" si="90"/>
        <v>0</v>
      </c>
      <c r="Z449" s="54">
        <f t="shared" si="91"/>
        <v>0</v>
      </c>
      <c r="AA449" s="49">
        <f t="shared" si="87"/>
        <v>4.4000000000000004</v>
      </c>
      <c r="AB449" s="54">
        <f t="shared" si="92"/>
        <v>4.4000000000000004</v>
      </c>
      <c r="AC449" s="54">
        <f t="shared" si="93"/>
        <v>0</v>
      </c>
    </row>
    <row r="450" spans="1:29" ht="30" customHeight="1">
      <c r="A450" s="59">
        <v>441</v>
      </c>
      <c r="B450" s="50" t="s">
        <v>1147</v>
      </c>
      <c r="C450" s="53" t="str">
        <f>'08 § 서구'!C32</f>
        <v>서구</v>
      </c>
      <c r="D450" s="50">
        <f>'08 § 서구'!D32</f>
        <v>23</v>
      </c>
      <c r="E450" s="53" t="str">
        <f>'08 § 서구'!E32</f>
        <v>원당대로1L</v>
      </c>
      <c r="F450" s="53" t="str">
        <f>'08 § 서구'!F32</f>
        <v>검단현대힐스테이트 5차</v>
      </c>
      <c r="G450" s="53" t="str">
        <f>'08 § 서구'!G32</f>
        <v>유현4거리</v>
      </c>
      <c r="H450" s="50" t="str">
        <f>'08 § 서구'!H32</f>
        <v>○</v>
      </c>
      <c r="I450" s="53" t="str">
        <f>'08 § 서구'!I32</f>
        <v>겸용도로
(분리형)</v>
      </c>
      <c r="J450" s="54">
        <f>'08 § 서구'!J32</f>
        <v>4.8</v>
      </c>
      <c r="K450" s="54">
        <f>'08 § 서구'!K32</f>
        <v>0</v>
      </c>
      <c r="L450" s="54">
        <f>'08 § 서구'!L32</f>
        <v>0</v>
      </c>
      <c r="M450" s="54">
        <f>'08 § 서구'!M32</f>
        <v>0</v>
      </c>
      <c r="N450" s="54">
        <f>'08 § 서구'!N32</f>
        <v>1.5</v>
      </c>
      <c r="O450" s="54">
        <f>'08 § 서구'!O32</f>
        <v>1.2</v>
      </c>
      <c r="P450" s="54">
        <f>'08 § 서구'!P32</f>
        <v>1.2</v>
      </c>
      <c r="Q450" s="54">
        <f>'08 § 서구'!Q32</f>
        <v>0</v>
      </c>
      <c r="R450" s="54">
        <f>'08 § 서구'!R32</f>
        <v>0</v>
      </c>
      <c r="S450" s="50">
        <f>'08 § 서구'!S32</f>
        <v>4</v>
      </c>
      <c r="T450" s="50" t="str">
        <f>'08 § 서구'!T32</f>
        <v>○</v>
      </c>
      <c r="U450" s="53" t="str">
        <f>'08 § 서구'!U32</f>
        <v>내측</v>
      </c>
      <c r="V450" s="53"/>
      <c r="W450" s="48">
        <f t="shared" si="86"/>
        <v>4.8</v>
      </c>
      <c r="X450" s="54">
        <f t="shared" si="89"/>
        <v>0</v>
      </c>
      <c r="Y450" s="54">
        <f t="shared" si="90"/>
        <v>0</v>
      </c>
      <c r="Z450" s="54">
        <f t="shared" si="91"/>
        <v>0</v>
      </c>
      <c r="AA450" s="49">
        <f t="shared" si="87"/>
        <v>4.8</v>
      </c>
      <c r="AB450" s="54">
        <f t="shared" si="92"/>
        <v>4.8</v>
      </c>
      <c r="AC450" s="54">
        <f t="shared" si="93"/>
        <v>0</v>
      </c>
    </row>
    <row r="451" spans="1:29" ht="30" customHeight="1">
      <c r="A451" s="59">
        <v>442</v>
      </c>
      <c r="B451" s="50" t="s">
        <v>1147</v>
      </c>
      <c r="C451" s="53" t="str">
        <f>'08 § 서구'!C33</f>
        <v>서구</v>
      </c>
      <c r="D451" s="50">
        <f>'08 § 서구'!D33</f>
        <v>24</v>
      </c>
      <c r="E451" s="53" t="str">
        <f>'08 § 서구'!E33</f>
        <v>마전로</v>
      </c>
      <c r="F451" s="53" t="str">
        <f>'08 § 서구'!F33</f>
        <v>마전동294-2</v>
      </c>
      <c r="G451" s="53" t="str">
        <f>'08 § 서구'!G33</f>
        <v>마전동68-6</v>
      </c>
      <c r="H451" s="50" t="str">
        <f>'08 § 서구'!H33</f>
        <v>○</v>
      </c>
      <c r="I451" s="53" t="str">
        <f>'08 § 서구'!I33</f>
        <v>겸용도로
(분리형)</v>
      </c>
      <c r="J451" s="54">
        <f>'08 § 서구'!J33</f>
        <v>1.6</v>
      </c>
      <c r="K451" s="54">
        <f>'08 § 서구'!K33</f>
        <v>0</v>
      </c>
      <c r="L451" s="54">
        <f>'08 § 서구'!L33</f>
        <v>0</v>
      </c>
      <c r="M451" s="54">
        <f>'08 § 서구'!M33</f>
        <v>0</v>
      </c>
      <c r="N451" s="54">
        <f>'08 § 서구'!N33</f>
        <v>1.5</v>
      </c>
      <c r="O451" s="54">
        <f>'08 § 서구'!O33</f>
        <v>0.5</v>
      </c>
      <c r="P451" s="54">
        <f>'08 § 서구'!P33</f>
        <v>0.5</v>
      </c>
      <c r="Q451" s="54">
        <f>'08 § 서구'!Q33</f>
        <v>0</v>
      </c>
      <c r="R451" s="54">
        <f>'08 § 서구'!R33</f>
        <v>0</v>
      </c>
      <c r="S451" s="50">
        <f>'08 § 서구'!S33</f>
        <v>3</v>
      </c>
      <c r="T451" s="50">
        <f>'08 § 서구'!T33</f>
        <v>0</v>
      </c>
      <c r="U451" s="53" t="str">
        <f>'08 § 서구'!U33</f>
        <v>내측</v>
      </c>
      <c r="V451" s="53"/>
      <c r="W451" s="48">
        <f t="shared" si="86"/>
        <v>1.6</v>
      </c>
      <c r="X451" s="54">
        <f t="shared" si="89"/>
        <v>0</v>
      </c>
      <c r="Y451" s="54">
        <f t="shared" si="90"/>
        <v>0</v>
      </c>
      <c r="Z451" s="54">
        <f t="shared" si="91"/>
        <v>0</v>
      </c>
      <c r="AA451" s="49">
        <f t="shared" si="87"/>
        <v>1.6</v>
      </c>
      <c r="AB451" s="54">
        <f t="shared" si="92"/>
        <v>1.6</v>
      </c>
      <c r="AC451" s="54">
        <f t="shared" si="93"/>
        <v>0</v>
      </c>
    </row>
    <row r="452" spans="1:29" ht="30" customHeight="1">
      <c r="A452" s="59">
        <v>443</v>
      </c>
      <c r="B452" s="50" t="s">
        <v>1147</v>
      </c>
      <c r="C452" s="53" t="str">
        <f>'08 § 서구'!C34</f>
        <v>서구</v>
      </c>
      <c r="D452" s="50">
        <f>'08 § 서구'!D34</f>
        <v>25</v>
      </c>
      <c r="E452" s="53" t="str">
        <f>'08 § 서구'!E34</f>
        <v>완정로1R</v>
      </c>
      <c r="F452" s="53" t="str">
        <f>'08 § 서구'!F34</f>
        <v>검단사거리</v>
      </c>
      <c r="G452" s="53" t="str">
        <f>'08 § 서구'!G34</f>
        <v>마전동남아파트</v>
      </c>
      <c r="H452" s="50" t="str">
        <f>'08 § 서구'!H34</f>
        <v>○</v>
      </c>
      <c r="I452" s="53" t="str">
        <f>'08 § 서구'!I34</f>
        <v>겸용도로
(분리형)</v>
      </c>
      <c r="J452" s="54">
        <f>'08 § 서구'!J34</f>
        <v>0.7</v>
      </c>
      <c r="K452" s="54">
        <f>'08 § 서구'!K34</f>
        <v>0</v>
      </c>
      <c r="L452" s="54">
        <f>'08 § 서구'!L34</f>
        <v>0</v>
      </c>
      <c r="M452" s="54">
        <f>'08 § 서구'!M34</f>
        <v>0</v>
      </c>
      <c r="N452" s="54">
        <f>'08 § 서구'!N34</f>
        <v>1.5</v>
      </c>
      <c r="O452" s="54">
        <f>'08 § 서구'!O34</f>
        <v>0.8</v>
      </c>
      <c r="P452" s="54">
        <f>'08 § 서구'!P34</f>
        <v>0.8</v>
      </c>
      <c r="Q452" s="54">
        <f>'08 § 서구'!Q34</f>
        <v>0</v>
      </c>
      <c r="R452" s="54">
        <f>'08 § 서구'!R34</f>
        <v>0</v>
      </c>
      <c r="S452" s="50">
        <f>'08 § 서구'!S34</f>
        <v>5</v>
      </c>
      <c r="T452" s="50" t="str">
        <f>'08 § 서구'!T34</f>
        <v>○</v>
      </c>
      <c r="U452" s="53" t="str">
        <f>'08 § 서구'!U34</f>
        <v>내측</v>
      </c>
      <c r="V452" s="53"/>
      <c r="W452" s="48">
        <f t="shared" si="86"/>
        <v>0.7</v>
      </c>
      <c r="X452" s="54">
        <f t="shared" si="89"/>
        <v>0</v>
      </c>
      <c r="Y452" s="54">
        <f t="shared" si="90"/>
        <v>0</v>
      </c>
      <c r="Z452" s="54">
        <f t="shared" si="91"/>
        <v>0</v>
      </c>
      <c r="AA452" s="49">
        <f t="shared" si="87"/>
        <v>0.7</v>
      </c>
      <c r="AB452" s="54">
        <f t="shared" si="92"/>
        <v>0.7</v>
      </c>
      <c r="AC452" s="54">
        <f t="shared" si="93"/>
        <v>0</v>
      </c>
    </row>
    <row r="453" spans="1:29" ht="30" customHeight="1">
      <c r="A453" s="59">
        <v>444</v>
      </c>
      <c r="B453" s="50" t="s">
        <v>1147</v>
      </c>
      <c r="C453" s="53" t="str">
        <f>'08 § 서구'!C35</f>
        <v>서구</v>
      </c>
      <c r="D453" s="50">
        <f>'08 § 서구'!D35</f>
        <v>26</v>
      </c>
      <c r="E453" s="53" t="str">
        <f>'08 § 서구'!E35</f>
        <v>완정로1L</v>
      </c>
      <c r="F453" s="53" t="str">
        <f>'08 § 서구'!F35</f>
        <v>마전동남아파트</v>
      </c>
      <c r="G453" s="53" t="str">
        <f>'08 § 서구'!G35</f>
        <v>검단사거리</v>
      </c>
      <c r="H453" s="50" t="str">
        <f>'08 § 서구'!H35</f>
        <v>○</v>
      </c>
      <c r="I453" s="53" t="str">
        <f>'08 § 서구'!I35</f>
        <v>겸용도로
(분리형)</v>
      </c>
      <c r="J453" s="54">
        <f>'08 § 서구'!J35</f>
        <v>0.7</v>
      </c>
      <c r="K453" s="54">
        <f>'08 § 서구'!K35</f>
        <v>0</v>
      </c>
      <c r="L453" s="54">
        <f>'08 § 서구'!L35</f>
        <v>0</v>
      </c>
      <c r="M453" s="54">
        <f>'08 § 서구'!M35</f>
        <v>0</v>
      </c>
      <c r="N453" s="54">
        <f>'08 § 서구'!N35</f>
        <v>1.5</v>
      </c>
      <c r="O453" s="54">
        <f>'08 § 서구'!O35</f>
        <v>0.5</v>
      </c>
      <c r="P453" s="54">
        <f>'08 § 서구'!P35</f>
        <v>0.5</v>
      </c>
      <c r="Q453" s="54">
        <f>'08 § 서구'!Q35</f>
        <v>0</v>
      </c>
      <c r="R453" s="54">
        <f>'08 § 서구'!R35</f>
        <v>0</v>
      </c>
      <c r="S453" s="50">
        <f>'08 § 서구'!S35</f>
        <v>5</v>
      </c>
      <c r="T453" s="50" t="str">
        <f>'08 § 서구'!T35</f>
        <v>○</v>
      </c>
      <c r="U453" s="53" t="str">
        <f>'08 § 서구'!U35</f>
        <v>도로측</v>
      </c>
      <c r="V453" s="53"/>
      <c r="W453" s="48">
        <f t="shared" si="86"/>
        <v>0.7</v>
      </c>
      <c r="X453" s="54">
        <f t="shared" si="89"/>
        <v>0</v>
      </c>
      <c r="Y453" s="54">
        <f t="shared" si="90"/>
        <v>0</v>
      </c>
      <c r="Z453" s="54">
        <f t="shared" si="91"/>
        <v>0</v>
      </c>
      <c r="AA453" s="49">
        <f t="shared" si="87"/>
        <v>0.7</v>
      </c>
      <c r="AB453" s="54">
        <f t="shared" si="92"/>
        <v>0.7</v>
      </c>
      <c r="AC453" s="54">
        <f t="shared" si="93"/>
        <v>0</v>
      </c>
    </row>
    <row r="454" spans="1:29" ht="30" customHeight="1">
      <c r="A454" s="59">
        <v>445</v>
      </c>
      <c r="B454" s="50" t="s">
        <v>1147</v>
      </c>
      <c r="C454" s="53" t="str">
        <f>'08 § 서구'!C36</f>
        <v>서구</v>
      </c>
      <c r="D454" s="50">
        <f>'08 § 서구'!D36</f>
        <v>27</v>
      </c>
      <c r="E454" s="53" t="str">
        <f>'08 § 서구'!E36</f>
        <v>검단로1R</v>
      </c>
      <c r="F454" s="53" t="str">
        <f>'08 § 서구'!F36</f>
        <v>검단사거리</v>
      </c>
      <c r="G454" s="53" t="str">
        <f>'08 § 서구'!G36</f>
        <v>왕길지하차도</v>
      </c>
      <c r="H454" s="50" t="str">
        <f>'08 § 서구'!H36</f>
        <v>○</v>
      </c>
      <c r="I454" s="53" t="str">
        <f>'08 § 서구'!I36</f>
        <v>겸용도로
(분리형)</v>
      </c>
      <c r="J454" s="54">
        <f>'08 § 서구'!J36</f>
        <v>0.7</v>
      </c>
      <c r="K454" s="54">
        <f>'08 § 서구'!K36</f>
        <v>0</v>
      </c>
      <c r="L454" s="54">
        <f>'08 § 서구'!L36</f>
        <v>0</v>
      </c>
      <c r="M454" s="54">
        <f>'08 § 서구'!M36</f>
        <v>0</v>
      </c>
      <c r="N454" s="54">
        <f>'08 § 서구'!N36</f>
        <v>1.5</v>
      </c>
      <c r="O454" s="54">
        <f>'08 § 서구'!O36</f>
        <v>0.8</v>
      </c>
      <c r="P454" s="54">
        <f>'08 § 서구'!P36</f>
        <v>0.8</v>
      </c>
      <c r="Q454" s="54">
        <f>'08 § 서구'!Q36</f>
        <v>0</v>
      </c>
      <c r="R454" s="54">
        <f>'08 § 서구'!R36</f>
        <v>0</v>
      </c>
      <c r="S454" s="50">
        <f>'08 § 서구'!S36</f>
        <v>4</v>
      </c>
      <c r="T454" s="50" t="str">
        <f>'08 § 서구'!T36</f>
        <v>○</v>
      </c>
      <c r="U454" s="53" t="str">
        <f>'08 § 서구'!U36</f>
        <v>도로측</v>
      </c>
      <c r="V454" s="53"/>
      <c r="W454" s="48">
        <f t="shared" si="86"/>
        <v>0.7</v>
      </c>
      <c r="X454" s="54">
        <f t="shared" si="89"/>
        <v>0</v>
      </c>
      <c r="Y454" s="54">
        <f t="shared" si="90"/>
        <v>0</v>
      </c>
      <c r="Z454" s="54">
        <f t="shared" si="91"/>
        <v>0</v>
      </c>
      <c r="AA454" s="49">
        <f t="shared" si="87"/>
        <v>0.7</v>
      </c>
      <c r="AB454" s="54">
        <f t="shared" si="92"/>
        <v>0.7</v>
      </c>
      <c r="AC454" s="54">
        <f t="shared" si="93"/>
        <v>0</v>
      </c>
    </row>
    <row r="455" spans="1:29" ht="30" customHeight="1">
      <c r="A455" s="59">
        <v>446</v>
      </c>
      <c r="B455" s="50" t="s">
        <v>1147</v>
      </c>
      <c r="C455" s="53" t="str">
        <f>'08 § 서구'!C37</f>
        <v>서구</v>
      </c>
      <c r="D455" s="50">
        <f>'08 § 서구'!D37</f>
        <v>28</v>
      </c>
      <c r="E455" s="53" t="str">
        <f>'08 § 서구'!E37</f>
        <v>검단로1L</v>
      </c>
      <c r="F455" s="53" t="str">
        <f>'08 § 서구'!F37</f>
        <v>왕길지하차도</v>
      </c>
      <c r="G455" s="53" t="str">
        <f>'08 § 서구'!G37</f>
        <v>검단사거리</v>
      </c>
      <c r="H455" s="50" t="str">
        <f>'08 § 서구'!H37</f>
        <v>○</v>
      </c>
      <c r="I455" s="53" t="str">
        <f>'08 § 서구'!I37</f>
        <v>겸용도로
(분리형)</v>
      </c>
      <c r="J455" s="54">
        <f>'08 § 서구'!J37</f>
        <v>0.7</v>
      </c>
      <c r="K455" s="54">
        <f>'08 § 서구'!K37</f>
        <v>0</v>
      </c>
      <c r="L455" s="54">
        <f>'08 § 서구'!L37</f>
        <v>0</v>
      </c>
      <c r="M455" s="54">
        <f>'08 § 서구'!M37</f>
        <v>0</v>
      </c>
      <c r="N455" s="54">
        <f>'08 § 서구'!N37</f>
        <v>1.5</v>
      </c>
      <c r="O455" s="54">
        <f>'08 § 서구'!O37</f>
        <v>0.8</v>
      </c>
      <c r="P455" s="54">
        <f>'08 § 서구'!P37</f>
        <v>0.8</v>
      </c>
      <c r="Q455" s="54">
        <f>'08 § 서구'!Q37</f>
        <v>0</v>
      </c>
      <c r="R455" s="54">
        <f>'08 § 서구'!R37</f>
        <v>0</v>
      </c>
      <c r="S455" s="50">
        <f>'08 § 서구'!S37</f>
        <v>4</v>
      </c>
      <c r="T455" s="50" t="str">
        <f>'08 § 서구'!T37</f>
        <v>○</v>
      </c>
      <c r="U455" s="53" t="str">
        <f>'08 § 서구'!U37</f>
        <v>내측</v>
      </c>
      <c r="V455" s="53"/>
      <c r="W455" s="48">
        <f t="shared" si="86"/>
        <v>0.7</v>
      </c>
      <c r="X455" s="54">
        <f t="shared" si="89"/>
        <v>0</v>
      </c>
      <c r="Y455" s="54">
        <f t="shared" si="90"/>
        <v>0</v>
      </c>
      <c r="Z455" s="54">
        <f t="shared" si="91"/>
        <v>0</v>
      </c>
      <c r="AA455" s="49">
        <f t="shared" si="87"/>
        <v>0.7</v>
      </c>
      <c r="AB455" s="54">
        <f t="shared" si="92"/>
        <v>0.7</v>
      </c>
      <c r="AC455" s="54">
        <f t="shared" si="93"/>
        <v>0</v>
      </c>
    </row>
    <row r="456" spans="1:29" ht="30" customHeight="1">
      <c r="A456" s="59">
        <v>447</v>
      </c>
      <c r="B456" s="50" t="s">
        <v>1147</v>
      </c>
      <c r="C456" s="53" t="str">
        <f>'08 § 서구'!C38</f>
        <v>서구</v>
      </c>
      <c r="D456" s="50">
        <f>'08 § 서구'!D38</f>
        <v>29</v>
      </c>
      <c r="E456" s="53" t="str">
        <f>'08 § 서구'!E38</f>
        <v>검단로445번길1R</v>
      </c>
      <c r="F456" s="53" t="str">
        <f>'08 § 서구'!F38</f>
        <v>검단대림아파트</v>
      </c>
      <c r="G456" s="53" t="str">
        <f>'08 § 서구'!G38</f>
        <v>온누리병원</v>
      </c>
      <c r="H456" s="50" t="str">
        <f>'08 § 서구'!H38</f>
        <v>○</v>
      </c>
      <c r="I456" s="53" t="str">
        <f>'08 § 서구'!I38</f>
        <v>겸용도로
(분리형)</v>
      </c>
      <c r="J456" s="54">
        <f>'08 § 서구'!J38</f>
        <v>0.2</v>
      </c>
      <c r="K456" s="54">
        <f>'08 § 서구'!K38</f>
        <v>0</v>
      </c>
      <c r="L456" s="54">
        <f>'08 § 서구'!L38</f>
        <v>0</v>
      </c>
      <c r="M456" s="54">
        <f>'08 § 서구'!M38</f>
        <v>0</v>
      </c>
      <c r="N456" s="54">
        <f>'08 § 서구'!N38</f>
        <v>1.5</v>
      </c>
      <c r="O456" s="54">
        <f>'08 § 서구'!O38</f>
        <v>1.2</v>
      </c>
      <c r="P456" s="54">
        <f>'08 § 서구'!P38</f>
        <v>1.2</v>
      </c>
      <c r="Q456" s="54">
        <f>'08 § 서구'!Q38</f>
        <v>0</v>
      </c>
      <c r="R456" s="54">
        <f>'08 § 서구'!R38</f>
        <v>0</v>
      </c>
      <c r="S456" s="50">
        <f>'08 § 서구'!S38</f>
        <v>4</v>
      </c>
      <c r="T456" s="50">
        <f>'08 § 서구'!T38</f>
        <v>0</v>
      </c>
      <c r="U456" s="53" t="str">
        <f>'08 § 서구'!U38</f>
        <v>내측</v>
      </c>
      <c r="V456" s="53"/>
      <c r="W456" s="48">
        <f t="shared" si="86"/>
        <v>0.2</v>
      </c>
      <c r="X456" s="54">
        <f t="shared" si="89"/>
        <v>0</v>
      </c>
      <c r="Y456" s="54">
        <f t="shared" si="90"/>
        <v>0</v>
      </c>
      <c r="Z456" s="54">
        <f t="shared" si="91"/>
        <v>0</v>
      </c>
      <c r="AA456" s="49">
        <f t="shared" si="87"/>
        <v>0.2</v>
      </c>
      <c r="AB456" s="54">
        <f t="shared" si="92"/>
        <v>0.2</v>
      </c>
      <c r="AC456" s="54">
        <f t="shared" si="93"/>
        <v>0</v>
      </c>
    </row>
    <row r="457" spans="1:29" ht="30" customHeight="1">
      <c r="A457" s="59">
        <v>448</v>
      </c>
      <c r="B457" s="50" t="s">
        <v>1147</v>
      </c>
      <c r="C457" s="53" t="str">
        <f>'08 § 서구'!C39</f>
        <v>서구</v>
      </c>
      <c r="D457" s="50">
        <f>'08 § 서구'!D39</f>
        <v>30</v>
      </c>
      <c r="E457" s="53" t="str">
        <f>'08 § 서구'!E39</f>
        <v>검단로445번길1L</v>
      </c>
      <c r="F457" s="53" t="str">
        <f>'08 § 서구'!F39</f>
        <v>온누리병원</v>
      </c>
      <c r="G457" s="53" t="str">
        <f>'08 § 서구'!G39</f>
        <v>케이티검단지사</v>
      </c>
      <c r="H457" s="50" t="str">
        <f>'08 § 서구'!H39</f>
        <v>○</v>
      </c>
      <c r="I457" s="53" t="str">
        <f>'08 § 서구'!I39</f>
        <v>겸용도로
(분리형)</v>
      </c>
      <c r="J457" s="54">
        <f>'08 § 서구'!J39</f>
        <v>0.2</v>
      </c>
      <c r="K457" s="54">
        <f>'08 § 서구'!K39</f>
        <v>0</v>
      </c>
      <c r="L457" s="54">
        <f>'08 § 서구'!L39</f>
        <v>0</v>
      </c>
      <c r="M457" s="54">
        <f>'08 § 서구'!M39</f>
        <v>0</v>
      </c>
      <c r="N457" s="54">
        <f>'08 § 서구'!N39</f>
        <v>1.5</v>
      </c>
      <c r="O457" s="54">
        <f>'08 § 서구'!O39</f>
        <v>0</v>
      </c>
      <c r="P457" s="54">
        <f>'08 § 서구'!P39</f>
        <v>0</v>
      </c>
      <c r="Q457" s="54">
        <f>'08 § 서구'!Q39</f>
        <v>0</v>
      </c>
      <c r="R457" s="54">
        <f>'08 § 서구'!R39</f>
        <v>0</v>
      </c>
      <c r="S457" s="50">
        <f>'08 § 서구'!S39</f>
        <v>4</v>
      </c>
      <c r="T457" s="50">
        <f>'08 § 서구'!T39</f>
        <v>0</v>
      </c>
      <c r="U457" s="53" t="str">
        <f>'08 § 서구'!U39</f>
        <v>도로측</v>
      </c>
      <c r="V457" s="53"/>
      <c r="W457" s="48">
        <f t="shared" si="86"/>
        <v>0.2</v>
      </c>
      <c r="X457" s="54">
        <f t="shared" si="89"/>
        <v>0</v>
      </c>
      <c r="Y457" s="54">
        <f t="shared" si="90"/>
        <v>0</v>
      </c>
      <c r="Z457" s="54">
        <f t="shared" si="91"/>
        <v>0</v>
      </c>
      <c r="AA457" s="49">
        <f t="shared" si="87"/>
        <v>0.2</v>
      </c>
      <c r="AB457" s="54">
        <f t="shared" si="92"/>
        <v>0.2</v>
      </c>
      <c r="AC457" s="54">
        <f t="shared" si="93"/>
        <v>0</v>
      </c>
    </row>
    <row r="458" spans="1:29" ht="30" customHeight="1">
      <c r="A458" s="59">
        <v>449</v>
      </c>
      <c r="B458" s="50" t="s">
        <v>1147</v>
      </c>
      <c r="C458" s="53" t="str">
        <f>'08 § 서구'!C40</f>
        <v>서구</v>
      </c>
      <c r="D458" s="50">
        <f>'08 § 서구'!D40</f>
        <v>31</v>
      </c>
      <c r="E458" s="53" t="str">
        <f>'08 § 서구'!E40</f>
        <v>검단로744번1길</v>
      </c>
      <c r="F458" s="53" t="str">
        <f>'08 § 서구'!F40</f>
        <v>불로동성아파트</v>
      </c>
      <c r="G458" s="53" t="str">
        <f>'08 § 서구'!G40</f>
        <v>불로초등학교</v>
      </c>
      <c r="H458" s="50">
        <f>'08 § 서구'!H40</f>
        <v>0</v>
      </c>
      <c r="I458" s="53" t="str">
        <f>'08 § 서구'!I40</f>
        <v>겸용도로
(분리형)</v>
      </c>
      <c r="J458" s="54">
        <f>'08 § 서구'!J40</f>
        <v>0.8</v>
      </c>
      <c r="K458" s="54">
        <f>'08 § 서구'!K40</f>
        <v>0</v>
      </c>
      <c r="L458" s="54">
        <f>'08 § 서구'!L40</f>
        <v>0</v>
      </c>
      <c r="M458" s="54">
        <f>'08 § 서구'!M40</f>
        <v>0</v>
      </c>
      <c r="N458" s="54">
        <f>'08 § 서구'!N40</f>
        <v>1.5</v>
      </c>
      <c r="O458" s="54">
        <f>'08 § 서구'!O40</f>
        <v>0.6</v>
      </c>
      <c r="P458" s="54">
        <f>'08 § 서구'!P40</f>
        <v>0.6</v>
      </c>
      <c r="Q458" s="54">
        <f>'08 § 서구'!Q40</f>
        <v>0</v>
      </c>
      <c r="R458" s="54">
        <f>'08 § 서구'!R40</f>
        <v>0</v>
      </c>
      <c r="S458" s="50">
        <f>'08 § 서구'!S40</f>
        <v>4</v>
      </c>
      <c r="T458" s="50">
        <f>'08 § 서구'!T40</f>
        <v>0</v>
      </c>
      <c r="U458" s="53" t="str">
        <f>'08 § 서구'!U40</f>
        <v>내측</v>
      </c>
      <c r="V458" s="53"/>
      <c r="W458" s="48">
        <f t="shared" si="86"/>
        <v>0.8</v>
      </c>
      <c r="X458" s="54">
        <f t="shared" si="89"/>
        <v>0</v>
      </c>
      <c r="Y458" s="54">
        <f t="shared" si="90"/>
        <v>0</v>
      </c>
      <c r="Z458" s="54">
        <f t="shared" si="91"/>
        <v>0</v>
      </c>
      <c r="AA458" s="49">
        <f t="shared" si="87"/>
        <v>0.8</v>
      </c>
      <c r="AB458" s="54">
        <f t="shared" si="92"/>
        <v>0.8</v>
      </c>
      <c r="AC458" s="54">
        <f t="shared" si="93"/>
        <v>0</v>
      </c>
    </row>
    <row r="459" spans="1:29" ht="30" customHeight="1">
      <c r="A459" s="59">
        <v>450</v>
      </c>
      <c r="B459" s="50" t="s">
        <v>1147</v>
      </c>
      <c r="C459" s="53" t="str">
        <f>'08 § 서구'!C41</f>
        <v>서구</v>
      </c>
      <c r="D459" s="50">
        <f>'08 § 서구'!D41</f>
        <v>32</v>
      </c>
      <c r="E459" s="53" t="str">
        <f>'08 § 서구'!E41</f>
        <v>청마로78번길</v>
      </c>
      <c r="F459" s="53" t="str">
        <f>'08 § 서구'!F41</f>
        <v>백석고가교</v>
      </c>
      <c r="G459" s="53" t="str">
        <f>'08 § 서구'!G41</f>
        <v>현대힐스테이트405동</v>
      </c>
      <c r="H459" s="50">
        <f>'08 § 서구'!H41</f>
        <v>0</v>
      </c>
      <c r="I459" s="53" t="str">
        <f>'08 § 서구'!I41</f>
        <v>겸용도로
(분리형)</v>
      </c>
      <c r="J459" s="54">
        <f>'08 § 서구'!J41</f>
        <v>0.3</v>
      </c>
      <c r="K459" s="54">
        <f>'08 § 서구'!K41</f>
        <v>0</v>
      </c>
      <c r="L459" s="54">
        <f>'08 § 서구'!L41</f>
        <v>0</v>
      </c>
      <c r="M459" s="54">
        <f>'08 § 서구'!M41</f>
        <v>0</v>
      </c>
      <c r="N459" s="54">
        <f>'08 § 서구'!N41</f>
        <v>1.5</v>
      </c>
      <c r="O459" s="54">
        <f>'08 § 서구'!O41</f>
        <v>0.8</v>
      </c>
      <c r="P459" s="54">
        <f>'08 § 서구'!P41</f>
        <v>0.8</v>
      </c>
      <c r="Q459" s="54">
        <f>'08 § 서구'!Q41</f>
        <v>0</v>
      </c>
      <c r="R459" s="54">
        <f>'08 § 서구'!R41</f>
        <v>0</v>
      </c>
      <c r="S459" s="50">
        <f>'08 § 서구'!S41</f>
        <v>2</v>
      </c>
      <c r="T459" s="50">
        <f>'08 § 서구'!T41</f>
        <v>0</v>
      </c>
      <c r="U459" s="53" t="str">
        <f>'08 § 서구'!U41</f>
        <v>도로측</v>
      </c>
      <c r="V459" s="53"/>
      <c r="W459" s="48">
        <f t="shared" ref="W459:W522" si="94">X459+Y459+Z459+AA459</f>
        <v>0.3</v>
      </c>
      <c r="X459" s="54">
        <f t="shared" si="89"/>
        <v>0</v>
      </c>
      <c r="Y459" s="54">
        <f t="shared" si="90"/>
        <v>0</v>
      </c>
      <c r="Z459" s="54">
        <f t="shared" si="91"/>
        <v>0</v>
      </c>
      <c r="AA459" s="49">
        <f t="shared" ref="AA459:AA522" si="95">AB459+AC459</f>
        <v>0.3</v>
      </c>
      <c r="AB459" s="54">
        <f t="shared" si="92"/>
        <v>0.3</v>
      </c>
      <c r="AC459" s="54">
        <f t="shared" si="93"/>
        <v>0</v>
      </c>
    </row>
    <row r="460" spans="1:29" ht="30" customHeight="1">
      <c r="A460" s="59">
        <v>451</v>
      </c>
      <c r="B460" s="50" t="s">
        <v>1147</v>
      </c>
      <c r="C460" s="53" t="str">
        <f>'08 § 서구'!C42</f>
        <v>서구</v>
      </c>
      <c r="D460" s="50">
        <f>'08 § 서구'!D42</f>
        <v>33</v>
      </c>
      <c r="E460" s="53" t="str">
        <f>'08 § 서구'!E42</f>
        <v>청마로1R</v>
      </c>
      <c r="F460" s="53" t="str">
        <f>'08 § 서구'!F42</f>
        <v>당하푸르지오</v>
      </c>
      <c r="G460" s="53" t="str">
        <f>'08 § 서구'!G42</f>
        <v>현대힐스테이트6차</v>
      </c>
      <c r="H460" s="50" t="str">
        <f>'08 § 서구'!H42</f>
        <v>○</v>
      </c>
      <c r="I460" s="53" t="str">
        <f>'08 § 서구'!I42</f>
        <v>겸용도로
(분리형)</v>
      </c>
      <c r="J460" s="54">
        <f>'08 § 서구'!J42</f>
        <v>2</v>
      </c>
      <c r="K460" s="54">
        <f>'08 § 서구'!K42</f>
        <v>0</v>
      </c>
      <c r="L460" s="54">
        <f>'08 § 서구'!L42</f>
        <v>0</v>
      </c>
      <c r="M460" s="54">
        <f>'08 § 서구'!M42</f>
        <v>0</v>
      </c>
      <c r="N460" s="54">
        <f>'08 § 서구'!N42</f>
        <v>1.5</v>
      </c>
      <c r="O460" s="54">
        <f>'08 § 서구'!O42</f>
        <v>0</v>
      </c>
      <c r="P460" s="54">
        <f>'08 § 서구'!P42</f>
        <v>0</v>
      </c>
      <c r="Q460" s="54">
        <f>'08 § 서구'!Q42</f>
        <v>0</v>
      </c>
      <c r="R460" s="54">
        <f>'08 § 서구'!R42</f>
        <v>0</v>
      </c>
      <c r="S460" s="50">
        <f>'08 § 서구'!S42</f>
        <v>3</v>
      </c>
      <c r="T460" s="50">
        <f>'08 § 서구'!T42</f>
        <v>0</v>
      </c>
      <c r="U460" s="53" t="str">
        <f>'08 § 서구'!U42</f>
        <v>내측</v>
      </c>
      <c r="V460" s="53"/>
      <c r="W460" s="48">
        <f t="shared" si="94"/>
        <v>2</v>
      </c>
      <c r="X460" s="54">
        <f t="shared" si="89"/>
        <v>0</v>
      </c>
      <c r="Y460" s="54">
        <f t="shared" si="90"/>
        <v>0</v>
      </c>
      <c r="Z460" s="54">
        <f t="shared" si="91"/>
        <v>0</v>
      </c>
      <c r="AA460" s="49">
        <f t="shared" si="95"/>
        <v>2</v>
      </c>
      <c r="AB460" s="54">
        <f t="shared" si="92"/>
        <v>2</v>
      </c>
      <c r="AC460" s="54">
        <f t="shared" si="93"/>
        <v>0</v>
      </c>
    </row>
    <row r="461" spans="1:29" ht="30" customHeight="1">
      <c r="A461" s="59">
        <v>452</v>
      </c>
      <c r="B461" s="50" t="s">
        <v>1147</v>
      </c>
      <c r="C461" s="53" t="str">
        <f>'08 § 서구'!C43</f>
        <v>서구</v>
      </c>
      <c r="D461" s="50">
        <f>'08 § 서구'!D43</f>
        <v>34</v>
      </c>
      <c r="E461" s="53" t="str">
        <f>'08 § 서구'!E43</f>
        <v>청마로2R</v>
      </c>
      <c r="F461" s="53" t="str">
        <f>'08 § 서구'!F43</f>
        <v>현대힐스테이트 6차</v>
      </c>
      <c r="G461" s="53" t="str">
        <f>'08 § 서구'!G43</f>
        <v>원당대로</v>
      </c>
      <c r="H461" s="50" t="str">
        <f>'08 § 서구'!H43</f>
        <v>○</v>
      </c>
      <c r="I461" s="53" t="str">
        <f>'08 § 서구'!I43</f>
        <v>겸용도로
(분리형)</v>
      </c>
      <c r="J461" s="54">
        <f>'08 § 서구'!J43</f>
        <v>0.34</v>
      </c>
      <c r="K461" s="54">
        <f>'08 § 서구'!K43</f>
        <v>0</v>
      </c>
      <c r="L461" s="54">
        <f>'08 § 서구'!L43</f>
        <v>0</v>
      </c>
      <c r="M461" s="54">
        <f>'08 § 서구'!M43</f>
        <v>0</v>
      </c>
      <c r="N461" s="54">
        <f>'08 § 서구'!N43</f>
        <v>1.5</v>
      </c>
      <c r="O461" s="54">
        <f>'08 § 서구'!O43</f>
        <v>2</v>
      </c>
      <c r="P461" s="54">
        <f>'08 § 서구'!P43</f>
        <v>2</v>
      </c>
      <c r="Q461" s="54">
        <f>'08 § 서구'!Q43</f>
        <v>0</v>
      </c>
      <c r="R461" s="54">
        <f>'08 § 서구'!R43</f>
        <v>0</v>
      </c>
      <c r="S461" s="50">
        <f>'08 § 서구'!S43</f>
        <v>3</v>
      </c>
      <c r="T461" s="50">
        <f>'08 § 서구'!T43</f>
        <v>0</v>
      </c>
      <c r="U461" s="53" t="str">
        <f>'08 § 서구'!U43</f>
        <v>도로측</v>
      </c>
      <c r="V461" s="53"/>
      <c r="W461" s="48">
        <f t="shared" si="94"/>
        <v>0.34</v>
      </c>
      <c r="X461" s="54">
        <f t="shared" si="89"/>
        <v>0</v>
      </c>
      <c r="Y461" s="54">
        <f t="shared" si="90"/>
        <v>0</v>
      </c>
      <c r="Z461" s="54">
        <f t="shared" si="91"/>
        <v>0</v>
      </c>
      <c r="AA461" s="49">
        <f t="shared" si="95"/>
        <v>0.34</v>
      </c>
      <c r="AB461" s="54">
        <f t="shared" si="92"/>
        <v>0.34</v>
      </c>
      <c r="AC461" s="54">
        <f t="shared" si="93"/>
        <v>0</v>
      </c>
    </row>
    <row r="462" spans="1:29" ht="30" customHeight="1">
      <c r="A462" s="59">
        <v>453</v>
      </c>
      <c r="B462" s="50" t="s">
        <v>1147</v>
      </c>
      <c r="C462" s="53" t="str">
        <f>'08 § 서구'!C44</f>
        <v>서구</v>
      </c>
      <c r="D462" s="50">
        <f>'08 § 서구'!D44</f>
        <v>35</v>
      </c>
      <c r="E462" s="53" t="str">
        <f>'08 § 서구'!E44</f>
        <v>국제대로1R</v>
      </c>
      <c r="F462" s="53" t="str">
        <f>'08 § 서구'!F44</f>
        <v>서곶로</v>
      </c>
      <c r="G462" s="53" t="str">
        <f>'08 § 서구'!G44</f>
        <v>봉수대로</v>
      </c>
      <c r="H462" s="50" t="str">
        <f>'08 § 서구'!H44</f>
        <v>○</v>
      </c>
      <c r="I462" s="53" t="str">
        <f>'08 § 서구'!I44</f>
        <v>전용도로</v>
      </c>
      <c r="J462" s="54">
        <f>'08 § 서구'!J44</f>
        <v>1.2</v>
      </c>
      <c r="K462" s="54">
        <f>'08 § 서구'!K44</f>
        <v>1.7</v>
      </c>
      <c r="L462" s="54">
        <f>'08 § 서구'!L44</f>
        <v>0</v>
      </c>
      <c r="M462" s="54">
        <f>'08 § 서구'!M44</f>
        <v>0</v>
      </c>
      <c r="N462" s="54">
        <f>'08 § 서구'!N44</f>
        <v>0</v>
      </c>
      <c r="O462" s="54">
        <f>'08 § 서구'!O44</f>
        <v>0</v>
      </c>
      <c r="P462" s="54">
        <f>'08 § 서구'!P44</f>
        <v>0</v>
      </c>
      <c r="Q462" s="54">
        <f>'08 § 서구'!Q44</f>
        <v>0</v>
      </c>
      <c r="R462" s="54">
        <f>'08 § 서구'!R44</f>
        <v>0</v>
      </c>
      <c r="S462" s="50">
        <f>'08 § 서구'!S44</f>
        <v>1</v>
      </c>
      <c r="T462" s="50">
        <f>'08 § 서구'!T44</f>
        <v>0</v>
      </c>
      <c r="U462" s="53" t="str">
        <f>'08 § 서구'!U44</f>
        <v>도로측</v>
      </c>
      <c r="V462" s="53"/>
      <c r="W462" s="48">
        <f t="shared" si="94"/>
        <v>1.2</v>
      </c>
      <c r="X462" s="54">
        <f t="shared" si="89"/>
        <v>1.2</v>
      </c>
      <c r="Y462" s="54">
        <f t="shared" si="90"/>
        <v>0</v>
      </c>
      <c r="Z462" s="54">
        <f t="shared" si="91"/>
        <v>0</v>
      </c>
      <c r="AA462" s="49">
        <f t="shared" si="95"/>
        <v>0</v>
      </c>
      <c r="AB462" s="54">
        <f t="shared" si="92"/>
        <v>0</v>
      </c>
      <c r="AC462" s="54">
        <f t="shared" si="93"/>
        <v>0</v>
      </c>
    </row>
    <row r="463" spans="1:29" ht="30" customHeight="1">
      <c r="A463" s="59">
        <v>454</v>
      </c>
      <c r="B463" s="50" t="s">
        <v>1147</v>
      </c>
      <c r="C463" s="53" t="str">
        <f>'08 § 서구'!C45</f>
        <v>서구</v>
      </c>
      <c r="D463" s="50">
        <f>'08 § 서구'!D45</f>
        <v>36</v>
      </c>
      <c r="E463" s="53" t="str">
        <f>'08 § 서구'!E45</f>
        <v>국제대로1L</v>
      </c>
      <c r="F463" s="53" t="str">
        <f>'08 § 서구'!F45</f>
        <v>봉수대로</v>
      </c>
      <c r="G463" s="53" t="str">
        <f>'08 § 서구'!G45</f>
        <v>서곶로</v>
      </c>
      <c r="H463" s="50" t="str">
        <f>'08 § 서구'!H45</f>
        <v>○</v>
      </c>
      <c r="I463" s="53" t="str">
        <f>'08 § 서구'!I45</f>
        <v>전용도로</v>
      </c>
      <c r="J463" s="54">
        <f>'08 § 서구'!J45</f>
        <v>1.2</v>
      </c>
      <c r="K463" s="54">
        <f>'08 § 서구'!K45</f>
        <v>1.7</v>
      </c>
      <c r="L463" s="54">
        <f>'08 § 서구'!L45</f>
        <v>0</v>
      </c>
      <c r="M463" s="54">
        <f>'08 § 서구'!M45</f>
        <v>0</v>
      </c>
      <c r="N463" s="54">
        <f>'08 § 서구'!N45</f>
        <v>0</v>
      </c>
      <c r="O463" s="54">
        <f>'08 § 서구'!O45</f>
        <v>0</v>
      </c>
      <c r="P463" s="54">
        <f>'08 § 서구'!P45</f>
        <v>0</v>
      </c>
      <c r="Q463" s="54">
        <f>'08 § 서구'!Q45</f>
        <v>0</v>
      </c>
      <c r="R463" s="54">
        <f>'08 § 서구'!R45</f>
        <v>0</v>
      </c>
      <c r="S463" s="50">
        <f>'08 § 서구'!S45</f>
        <v>1</v>
      </c>
      <c r="T463" s="50">
        <f>'08 § 서구'!T45</f>
        <v>0</v>
      </c>
      <c r="U463" s="53">
        <f>'08 § 서구'!U45</f>
        <v>0</v>
      </c>
      <c r="V463" s="53"/>
      <c r="W463" s="48">
        <f t="shared" si="94"/>
        <v>1.2</v>
      </c>
      <c r="X463" s="54">
        <f t="shared" si="89"/>
        <v>1.2</v>
      </c>
      <c r="Y463" s="54">
        <f t="shared" si="90"/>
        <v>0</v>
      </c>
      <c r="Z463" s="54">
        <f t="shared" si="91"/>
        <v>0</v>
      </c>
      <c r="AA463" s="49">
        <f t="shared" si="95"/>
        <v>0</v>
      </c>
      <c r="AB463" s="54">
        <f t="shared" si="92"/>
        <v>0</v>
      </c>
      <c r="AC463" s="54">
        <f t="shared" si="93"/>
        <v>0</v>
      </c>
    </row>
    <row r="464" spans="1:29" ht="30" customHeight="1">
      <c r="A464" s="59">
        <v>455</v>
      </c>
      <c r="B464" s="50" t="s">
        <v>1147</v>
      </c>
      <c r="C464" s="53" t="str">
        <f>'08 § 서구'!C46</f>
        <v>서구</v>
      </c>
      <c r="D464" s="50">
        <f>'08 § 서구'!D46</f>
        <v>37</v>
      </c>
      <c r="E464" s="53" t="str">
        <f>'08 § 서구'!E46</f>
        <v>염곡로1R</v>
      </c>
      <c r="F464" s="53" t="str">
        <f>'08 § 서구'!F46</f>
        <v>주경기장</v>
      </c>
      <c r="G464" s="53" t="str">
        <f>'08 § 서구'!G46</f>
        <v>국제대로</v>
      </c>
      <c r="H464" s="50" t="str">
        <f>'08 § 서구'!H46</f>
        <v>○</v>
      </c>
      <c r="I464" s="53" t="str">
        <f>'08 § 서구'!I46</f>
        <v>겸용도로
(분리형)</v>
      </c>
      <c r="J464" s="54">
        <f>'08 § 서구'!J46</f>
        <v>1.5</v>
      </c>
      <c r="K464" s="54">
        <f>'08 § 서구'!K46</f>
        <v>0</v>
      </c>
      <c r="L464" s="54">
        <f>'08 § 서구'!L46</f>
        <v>0</v>
      </c>
      <c r="M464" s="54">
        <f>'08 § 서구'!M46</f>
        <v>0</v>
      </c>
      <c r="N464" s="54">
        <f>'08 § 서구'!N46</f>
        <v>1.5</v>
      </c>
      <c r="O464" s="54">
        <f>'08 § 서구'!O46</f>
        <v>2</v>
      </c>
      <c r="P464" s="54">
        <f>'08 § 서구'!P46</f>
        <v>2</v>
      </c>
      <c r="Q464" s="54">
        <f>'08 § 서구'!Q46</f>
        <v>0</v>
      </c>
      <c r="R464" s="54">
        <f>'08 § 서구'!R46</f>
        <v>0</v>
      </c>
      <c r="S464" s="50">
        <f>'08 § 서구'!S46</f>
        <v>4</v>
      </c>
      <c r="T464" s="50">
        <f>'08 § 서구'!T46</f>
        <v>0</v>
      </c>
      <c r="U464" s="53" t="str">
        <f>'08 § 서구'!U46</f>
        <v>도로측</v>
      </c>
      <c r="V464" s="53"/>
      <c r="W464" s="48">
        <f t="shared" si="94"/>
        <v>1.5</v>
      </c>
      <c r="X464" s="54">
        <f t="shared" si="89"/>
        <v>0</v>
      </c>
      <c r="Y464" s="54">
        <f t="shared" si="90"/>
        <v>0</v>
      </c>
      <c r="Z464" s="54">
        <f t="shared" si="91"/>
        <v>0</v>
      </c>
      <c r="AA464" s="49">
        <f t="shared" si="95"/>
        <v>1.5</v>
      </c>
      <c r="AB464" s="54">
        <f t="shared" si="92"/>
        <v>1.5</v>
      </c>
      <c r="AC464" s="54">
        <f t="shared" si="93"/>
        <v>0</v>
      </c>
    </row>
    <row r="465" spans="1:29" ht="30" customHeight="1">
      <c r="A465" s="59">
        <v>456</v>
      </c>
      <c r="B465" s="50" t="s">
        <v>1147</v>
      </c>
      <c r="C465" s="53" t="str">
        <f>'08 § 서구'!C47</f>
        <v>서구</v>
      </c>
      <c r="D465" s="50">
        <f>'08 § 서구'!D47</f>
        <v>38</v>
      </c>
      <c r="E465" s="53" t="str">
        <f>'08 § 서구'!E47</f>
        <v>도요지로</v>
      </c>
      <c r="F465" s="53" t="str">
        <f>'08 § 서구'!F47</f>
        <v>봉수대로</v>
      </c>
      <c r="G465" s="53" t="str">
        <f>'08 § 서구'!G47</f>
        <v>녹청자박물관</v>
      </c>
      <c r="H465" s="50" t="str">
        <f>'08 § 서구'!H47</f>
        <v>○</v>
      </c>
      <c r="I465" s="53" t="str">
        <f>'08 § 서구'!I47</f>
        <v>겸용도로
(분리형)</v>
      </c>
      <c r="J465" s="54">
        <f>'08 § 서구'!J47</f>
        <v>0.7</v>
      </c>
      <c r="K465" s="54">
        <f>'08 § 서구'!K47</f>
        <v>0</v>
      </c>
      <c r="L465" s="54">
        <f>'08 § 서구'!L47</f>
        <v>0</v>
      </c>
      <c r="M465" s="54">
        <f>'08 § 서구'!M47</f>
        <v>0</v>
      </c>
      <c r="N465" s="54">
        <f>'08 § 서구'!N47</f>
        <v>2</v>
      </c>
      <c r="O465" s="54">
        <f>'08 § 서구'!O47</f>
        <v>1.5</v>
      </c>
      <c r="P465" s="54">
        <f>'08 § 서구'!P47</f>
        <v>2</v>
      </c>
      <c r="Q465" s="54">
        <f>'08 § 서구'!Q47</f>
        <v>0</v>
      </c>
      <c r="R465" s="54">
        <f>'08 § 서구'!R47</f>
        <v>0</v>
      </c>
      <c r="S465" s="50">
        <f>'08 § 서구'!S47</f>
        <v>1</v>
      </c>
      <c r="T465" s="50">
        <f>'08 § 서구'!T47</f>
        <v>0</v>
      </c>
      <c r="U465" s="53" t="str">
        <f>'08 § 서구'!U47</f>
        <v>도로측</v>
      </c>
      <c r="V465" s="53"/>
      <c r="W465" s="48">
        <f t="shared" si="94"/>
        <v>0.7</v>
      </c>
      <c r="X465" s="54">
        <f t="shared" si="89"/>
        <v>0</v>
      </c>
      <c r="Y465" s="54">
        <f t="shared" si="90"/>
        <v>0</v>
      </c>
      <c r="Z465" s="54">
        <f t="shared" si="91"/>
        <v>0</v>
      </c>
      <c r="AA465" s="49">
        <f t="shared" si="95"/>
        <v>0.7</v>
      </c>
      <c r="AB465" s="54">
        <f t="shared" si="92"/>
        <v>0.7</v>
      </c>
      <c r="AC465" s="54">
        <f t="shared" si="93"/>
        <v>0</v>
      </c>
    </row>
    <row r="466" spans="1:29" ht="30" customHeight="1">
      <c r="A466" s="59">
        <v>457</v>
      </c>
      <c r="B466" s="50" t="s">
        <v>1147</v>
      </c>
      <c r="C466" s="53" t="str">
        <f>'08 § 서구'!C48</f>
        <v>서구</v>
      </c>
      <c r="D466" s="50">
        <f>'08 § 서구'!D48</f>
        <v>39</v>
      </c>
      <c r="E466" s="53" t="str">
        <f>'08 § 서구'!E48</f>
        <v>정서진남로</v>
      </c>
      <c r="F466" s="53" t="str">
        <f>'08 § 서구'!F48</f>
        <v>정서진삼거리</v>
      </c>
      <c r="G466" s="53" t="str">
        <f>'08 § 서구'!G48</f>
        <v>정서진</v>
      </c>
      <c r="H466" s="50" t="str">
        <f>'08 § 서구'!H48</f>
        <v>○</v>
      </c>
      <c r="I466" s="53" t="str">
        <f>'08 § 서구'!I48</f>
        <v>겸용도로
(비분리형)</v>
      </c>
      <c r="J466" s="54">
        <f>'08 § 서구'!J48</f>
        <v>0.4</v>
      </c>
      <c r="K466" s="54">
        <f>'08 § 서구'!K48</f>
        <v>0</v>
      </c>
      <c r="L466" s="54">
        <f>'08 § 서구'!L48</f>
        <v>0</v>
      </c>
      <c r="M466" s="54">
        <f>'08 § 서구'!M48</f>
        <v>0</v>
      </c>
      <c r="N466" s="54">
        <f>'08 § 서구'!N48</f>
        <v>0</v>
      </c>
      <c r="O466" s="54">
        <f>'08 § 서구'!O48</f>
        <v>0</v>
      </c>
      <c r="P466" s="54">
        <f>'08 § 서구'!P48</f>
        <v>0</v>
      </c>
      <c r="Q466" s="54">
        <f>'08 § 서구'!Q48</f>
        <v>3</v>
      </c>
      <c r="R466" s="54">
        <f>'08 § 서구'!R48</f>
        <v>1.5</v>
      </c>
      <c r="S466" s="50">
        <f>'08 § 서구'!S48</f>
        <v>1</v>
      </c>
      <c r="T466" s="50">
        <f>'08 § 서구'!T48</f>
        <v>0</v>
      </c>
      <c r="U466" s="53">
        <f>'08 § 서구'!U48</f>
        <v>0</v>
      </c>
      <c r="V466" s="53"/>
      <c r="W466" s="48">
        <f t="shared" si="94"/>
        <v>0.4</v>
      </c>
      <c r="X466" s="54">
        <f t="shared" si="89"/>
        <v>0</v>
      </c>
      <c r="Y466" s="54">
        <f t="shared" si="90"/>
        <v>0</v>
      </c>
      <c r="Z466" s="54">
        <f t="shared" si="91"/>
        <v>0</v>
      </c>
      <c r="AA466" s="49">
        <f t="shared" si="95"/>
        <v>0.4</v>
      </c>
      <c r="AB466" s="54">
        <f t="shared" si="92"/>
        <v>0</v>
      </c>
      <c r="AC466" s="54">
        <f t="shared" si="93"/>
        <v>0.4</v>
      </c>
    </row>
    <row r="467" spans="1:29" ht="30" customHeight="1">
      <c r="A467" s="110">
        <v>458</v>
      </c>
      <c r="B467" s="101" t="s">
        <v>1147</v>
      </c>
      <c r="C467" s="103" t="str">
        <f>'09 § 강화군'!C9</f>
        <v>강화군</v>
      </c>
      <c r="D467" s="101" t="str">
        <f>'09 § 강화군'!D9</f>
        <v>35개 노선</v>
      </c>
      <c r="E467" s="103"/>
      <c r="F467" s="103"/>
      <c r="G467" s="103"/>
      <c r="H467" s="101">
        <f>'09 § 강화군'!H9</f>
        <v>21</v>
      </c>
      <c r="I467" s="103"/>
      <c r="J467" s="101">
        <f>'09 § 강화군'!J9</f>
        <v>109.66000000000003</v>
      </c>
      <c r="K467" s="101">
        <f>'09 § 강화군'!K9</f>
        <v>15</v>
      </c>
      <c r="L467" s="101">
        <f>'09 § 강화군'!L9</f>
        <v>0</v>
      </c>
      <c r="M467" s="101">
        <f>'09 § 강화군'!M9</f>
        <v>0</v>
      </c>
      <c r="N467" s="101">
        <f>'09 § 강화군'!N9</f>
        <v>4</v>
      </c>
      <c r="O467" s="101"/>
      <c r="P467" s="101"/>
      <c r="Q467" s="101">
        <f>'09 § 강화군'!Q9</f>
        <v>16</v>
      </c>
      <c r="R467" s="101"/>
      <c r="S467" s="101"/>
      <c r="T467" s="101">
        <f>'09 § 강화군'!T9</f>
        <v>7</v>
      </c>
      <c r="U467" s="103"/>
      <c r="V467" s="103"/>
      <c r="W467" s="102">
        <f>SUM(W468:W502)</f>
        <v>109.66000000000003</v>
      </c>
      <c r="X467" s="102">
        <f t="shared" ref="X467:AC467" si="96">SUM(X468:X502)</f>
        <v>45.489999999999995</v>
      </c>
      <c r="Y467" s="102">
        <f t="shared" si="96"/>
        <v>0</v>
      </c>
      <c r="Z467" s="102">
        <f t="shared" si="96"/>
        <v>0</v>
      </c>
      <c r="AA467" s="102">
        <f t="shared" si="96"/>
        <v>64.17</v>
      </c>
      <c r="AB467" s="102">
        <f t="shared" si="96"/>
        <v>17.200000000000003</v>
      </c>
      <c r="AC467" s="102">
        <f t="shared" si="96"/>
        <v>46.970000000000006</v>
      </c>
    </row>
    <row r="468" spans="1:29" ht="30" customHeight="1">
      <c r="A468" s="59">
        <v>459</v>
      </c>
      <c r="B468" s="50" t="s">
        <v>1147</v>
      </c>
      <c r="C468" s="53" t="str">
        <f>'09 § 강화군'!C10</f>
        <v>강화군</v>
      </c>
      <c r="D468" s="50" t="str">
        <f>'09 § 강화군'!D10</f>
        <v>1-1</v>
      </c>
      <c r="E468" s="53" t="str">
        <f>'09 § 강화군'!E10</f>
        <v>국도48-1L</v>
      </c>
      <c r="F468" s="53" t="str">
        <f>'09 § 강화군'!F10</f>
        <v>서문</v>
      </c>
      <c r="G468" s="53" t="str">
        <f>'09 § 강화군'!G10</f>
        <v>강화고인돌
체육관</v>
      </c>
      <c r="H468" s="50">
        <f>'09 § 강화군'!H10</f>
        <v>0</v>
      </c>
      <c r="I468" s="53" t="str">
        <f>'09 § 강화군'!I10</f>
        <v>겸용도로
(분리형)</v>
      </c>
      <c r="J468" s="54">
        <f>'09 § 강화군'!J10</f>
        <v>1.2</v>
      </c>
      <c r="K468" s="54">
        <f>'09 § 강화군'!K10</f>
        <v>0</v>
      </c>
      <c r="L468" s="54">
        <f>'09 § 강화군'!L10</f>
        <v>0</v>
      </c>
      <c r="M468" s="54">
        <f>'09 § 강화군'!M10</f>
        <v>0</v>
      </c>
      <c r="N468" s="54">
        <f>'09 § 강화군'!N10</f>
        <v>1.9</v>
      </c>
      <c r="O468" s="54">
        <f>'09 § 강화군'!O10</f>
        <v>1.8</v>
      </c>
      <c r="P468" s="54">
        <f>'09 § 강화군'!P10</f>
        <v>2.2000000000000002</v>
      </c>
      <c r="Q468" s="54">
        <f>'09 § 강화군'!Q10</f>
        <v>0</v>
      </c>
      <c r="R468" s="54">
        <f>'09 § 강화군'!R10</f>
        <v>0</v>
      </c>
      <c r="S468" s="50">
        <f>'09 § 강화군'!S10</f>
        <v>4</v>
      </c>
      <c r="T468" s="50">
        <f>'09 § 강화군'!T10</f>
        <v>0</v>
      </c>
      <c r="U468" s="53" t="str">
        <f>'09 § 강화군'!U10</f>
        <v>도로측</v>
      </c>
      <c r="V468" s="53"/>
      <c r="W468" s="48">
        <f t="shared" si="94"/>
        <v>1.2</v>
      </c>
      <c r="X468" s="54">
        <f t="shared" ref="X468:X502" si="97">SUMIF(I468,$X$6,J468)</f>
        <v>0</v>
      </c>
      <c r="Y468" s="54">
        <f t="shared" ref="Y468:Y502" si="98">SUMIF(I468,$Y$6,J468)</f>
        <v>0</v>
      </c>
      <c r="Z468" s="54">
        <f t="shared" ref="Z468:Z502" si="99">SUMIF(I468,$Z$6,J468)</f>
        <v>0</v>
      </c>
      <c r="AA468" s="49">
        <f t="shared" si="95"/>
        <v>1.2</v>
      </c>
      <c r="AB468" s="54">
        <f t="shared" ref="AB468:AB502" si="100">SUMIF(I468,$AB$7,J468)</f>
        <v>1.2</v>
      </c>
      <c r="AC468" s="54">
        <f t="shared" ref="AC468:AC502" si="101">SUMIF(I468,$AC$7,J468)</f>
        <v>0</v>
      </c>
    </row>
    <row r="469" spans="1:29" ht="30" customHeight="1">
      <c r="A469" s="59">
        <v>460</v>
      </c>
      <c r="B469" s="50" t="s">
        <v>1147</v>
      </c>
      <c r="C469" s="53" t="str">
        <f>'09 § 강화군'!C11</f>
        <v>강화군</v>
      </c>
      <c r="D469" s="50" t="str">
        <f>'09 § 강화군'!D11</f>
        <v>1-2</v>
      </c>
      <c r="E469" s="53" t="str">
        <f>'09 § 강화군'!E11</f>
        <v>국도48-1R</v>
      </c>
      <c r="F469" s="53" t="str">
        <f>'09 § 강화군'!F11</f>
        <v>서문</v>
      </c>
      <c r="G469" s="53" t="str">
        <f>'09 § 강화군'!G11</f>
        <v>강화고인돌
체육관</v>
      </c>
      <c r="H469" s="50">
        <f>'09 § 강화군'!H11</f>
        <v>0</v>
      </c>
      <c r="I469" s="53" t="str">
        <f>'09 § 강화군'!I11</f>
        <v>겸용도로
(분리형)</v>
      </c>
      <c r="J469" s="54">
        <f>'09 § 강화군'!J11</f>
        <v>1.2</v>
      </c>
      <c r="K469" s="54">
        <f>'09 § 강화군'!K11</f>
        <v>0</v>
      </c>
      <c r="L469" s="54">
        <f>'09 § 강화군'!L11</f>
        <v>0</v>
      </c>
      <c r="M469" s="54">
        <f>'09 § 강화군'!M11</f>
        <v>0</v>
      </c>
      <c r="N469" s="54">
        <f>'09 § 강화군'!N11</f>
        <v>1.9</v>
      </c>
      <c r="O469" s="54">
        <f>'09 § 강화군'!O11</f>
        <v>1.8</v>
      </c>
      <c r="P469" s="54">
        <f>'09 § 강화군'!P11</f>
        <v>2.2000000000000002</v>
      </c>
      <c r="Q469" s="54">
        <f>'09 § 강화군'!Q11</f>
        <v>0</v>
      </c>
      <c r="R469" s="54">
        <f>'09 § 강화군'!R11</f>
        <v>0</v>
      </c>
      <c r="S469" s="50">
        <f>'09 § 강화군'!S11</f>
        <v>4</v>
      </c>
      <c r="T469" s="50">
        <f>'09 § 강화군'!T11</f>
        <v>0</v>
      </c>
      <c r="U469" s="53" t="str">
        <f>'09 § 강화군'!U11</f>
        <v>도로측</v>
      </c>
      <c r="V469" s="53"/>
      <c r="W469" s="48">
        <f t="shared" si="94"/>
        <v>1.2</v>
      </c>
      <c r="X469" s="54">
        <f t="shared" si="97"/>
        <v>0</v>
      </c>
      <c r="Y469" s="54">
        <f t="shared" si="98"/>
        <v>0</v>
      </c>
      <c r="Z469" s="54">
        <f t="shared" si="99"/>
        <v>0</v>
      </c>
      <c r="AA469" s="49">
        <f t="shared" si="95"/>
        <v>1.2</v>
      </c>
      <c r="AB469" s="54">
        <f t="shared" si="100"/>
        <v>1.2</v>
      </c>
      <c r="AC469" s="54">
        <f t="shared" si="101"/>
        <v>0</v>
      </c>
    </row>
    <row r="470" spans="1:29" ht="30" customHeight="1">
      <c r="A470" s="59">
        <v>461</v>
      </c>
      <c r="B470" s="50" t="s">
        <v>1147</v>
      </c>
      <c r="C470" s="53" t="str">
        <f>'09 § 강화군'!C12</f>
        <v>강화군</v>
      </c>
      <c r="D470" s="50">
        <f>'09 § 강화군'!D12</f>
        <v>2</v>
      </c>
      <c r="E470" s="53" t="str">
        <f>'09 § 강화군'!E12</f>
        <v>광역시도64-1</v>
      </c>
      <c r="F470" s="53" t="str">
        <f>'09 § 강화군'!F12</f>
        <v>구 강화역사박물관</v>
      </c>
      <c r="G470" s="53" t="str">
        <f>'09 § 강화군'!G12</f>
        <v>초지대교사거리</v>
      </c>
      <c r="H470" s="50" t="str">
        <f>'09 § 강화군'!H12</f>
        <v>○</v>
      </c>
      <c r="I470" s="53" t="str">
        <f>'09 § 강화군'!I12</f>
        <v>전용도로</v>
      </c>
      <c r="J470" s="54">
        <f>'09 § 강화군'!J12</f>
        <v>13.17</v>
      </c>
      <c r="K470" s="54">
        <f>'09 § 강화군'!K12</f>
        <v>2.2200000000000002</v>
      </c>
      <c r="L470" s="54">
        <f>'09 § 강화군'!L12</f>
        <v>0</v>
      </c>
      <c r="M470" s="54">
        <f>'09 § 강화군'!M12</f>
        <v>0</v>
      </c>
      <c r="N470" s="54">
        <f>'09 § 강화군'!N12</f>
        <v>0</v>
      </c>
      <c r="O470" s="54">
        <f>'09 § 강화군'!O12</f>
        <v>0</v>
      </c>
      <c r="P470" s="54">
        <f>'09 § 강화군'!P12</f>
        <v>0</v>
      </c>
      <c r="Q470" s="54">
        <f>'09 § 강화군'!Q12</f>
        <v>0</v>
      </c>
      <c r="R470" s="54">
        <f>'09 § 강화군'!R12</f>
        <v>0</v>
      </c>
      <c r="S470" s="50">
        <f>'09 § 강화군'!S12</f>
        <v>3</v>
      </c>
      <c r="T470" s="50">
        <f>'09 § 강화군'!T12</f>
        <v>0</v>
      </c>
      <c r="U470" s="53">
        <f>'09 § 강화군'!U12</f>
        <v>0</v>
      </c>
      <c r="V470" s="53"/>
      <c r="W470" s="48">
        <f t="shared" si="94"/>
        <v>13.17</v>
      </c>
      <c r="X470" s="54">
        <f t="shared" si="97"/>
        <v>13.17</v>
      </c>
      <c r="Y470" s="54">
        <f t="shared" si="98"/>
        <v>0</v>
      </c>
      <c r="Z470" s="54">
        <f t="shared" si="99"/>
        <v>0</v>
      </c>
      <c r="AA470" s="49">
        <f t="shared" si="95"/>
        <v>0</v>
      </c>
      <c r="AB470" s="54">
        <f t="shared" si="100"/>
        <v>0</v>
      </c>
      <c r="AC470" s="54">
        <f t="shared" si="101"/>
        <v>0</v>
      </c>
    </row>
    <row r="471" spans="1:29" ht="30" customHeight="1">
      <c r="A471" s="59">
        <v>462</v>
      </c>
      <c r="B471" s="50" t="s">
        <v>1147</v>
      </c>
      <c r="C471" s="53" t="str">
        <f>'09 § 강화군'!C13</f>
        <v>강화군</v>
      </c>
      <c r="D471" s="50">
        <f>'09 § 강화군'!D13</f>
        <v>3</v>
      </c>
      <c r="E471" s="53" t="str">
        <f>'09 § 강화군'!E13</f>
        <v>광역시도64-2</v>
      </c>
      <c r="F471" s="53" t="str">
        <f>'09 § 강화군'!F13</f>
        <v>강화초지대교
삼거리</v>
      </c>
      <c r="G471" s="53" t="str">
        <f>'09 § 강화군'!G13</f>
        <v>섬암교</v>
      </c>
      <c r="H471" s="50" t="str">
        <f>'09 § 강화군'!H13</f>
        <v>○</v>
      </c>
      <c r="I471" s="53" t="str">
        <f>'09 § 강화군'!I13</f>
        <v>전용도로</v>
      </c>
      <c r="J471" s="54">
        <f>'09 § 강화군'!J13</f>
        <v>2.78</v>
      </c>
      <c r="K471" s="54">
        <f>'09 § 강화군'!K13</f>
        <v>2.2599999999999998</v>
      </c>
      <c r="L471" s="54">
        <f>'09 § 강화군'!L13</f>
        <v>0</v>
      </c>
      <c r="M471" s="54">
        <f>'09 § 강화군'!M13</f>
        <v>0</v>
      </c>
      <c r="N471" s="54">
        <f>'09 § 강화군'!N13</f>
        <v>0</v>
      </c>
      <c r="O471" s="54">
        <f>'09 § 강화군'!O13</f>
        <v>0</v>
      </c>
      <c r="P471" s="54">
        <f>'09 § 강화군'!P13</f>
        <v>0</v>
      </c>
      <c r="Q471" s="54">
        <f>'09 § 강화군'!Q13</f>
        <v>0</v>
      </c>
      <c r="R471" s="54">
        <f>'09 § 강화군'!R13</f>
        <v>0</v>
      </c>
      <c r="S471" s="50">
        <f>'09 § 강화군'!S13</f>
        <v>2</v>
      </c>
      <c r="T471" s="50" t="str">
        <f>'09 § 강화군'!T13</f>
        <v>○</v>
      </c>
      <c r="U471" s="53">
        <f>'09 § 강화군'!U13</f>
        <v>0</v>
      </c>
      <c r="V471" s="53"/>
      <c r="W471" s="48">
        <f t="shared" si="94"/>
        <v>2.78</v>
      </c>
      <c r="X471" s="54">
        <f t="shared" si="97"/>
        <v>2.78</v>
      </c>
      <c r="Y471" s="54">
        <f t="shared" si="98"/>
        <v>0</v>
      </c>
      <c r="Z471" s="54">
        <f t="shared" si="99"/>
        <v>0</v>
      </c>
      <c r="AA471" s="49">
        <f t="shared" si="95"/>
        <v>0</v>
      </c>
      <c r="AB471" s="54">
        <f t="shared" si="100"/>
        <v>0</v>
      </c>
      <c r="AC471" s="54">
        <f t="shared" si="101"/>
        <v>0</v>
      </c>
    </row>
    <row r="472" spans="1:29" ht="30" customHeight="1">
      <c r="A472" s="59">
        <v>463</v>
      </c>
      <c r="B472" s="50" t="s">
        <v>1147</v>
      </c>
      <c r="C472" s="53" t="str">
        <f>'09 § 강화군'!C14</f>
        <v>강화군</v>
      </c>
      <c r="D472" s="50" t="str">
        <f>'09 § 강화군'!D14</f>
        <v>4-1</v>
      </c>
      <c r="E472" s="53" t="str">
        <f>'09 § 강화군'!E14</f>
        <v>광역시도
64-3L</v>
      </c>
      <c r="F472" s="53" t="str">
        <f>'09 § 강화군'!F14</f>
        <v>섬암교
삼거리</v>
      </c>
      <c r="G472" s="53" t="str">
        <f>'09 § 강화군'!G14</f>
        <v>선두리
1077</v>
      </c>
      <c r="H472" s="50">
        <f>'09 § 강화군'!H14</f>
        <v>0</v>
      </c>
      <c r="I472" s="53" t="str">
        <f>'09 § 강화군'!I14</f>
        <v>전용도로</v>
      </c>
      <c r="J472" s="54">
        <f>'09 § 강화군'!J14</f>
        <v>2.0699999999999998</v>
      </c>
      <c r="K472" s="54">
        <f>'09 § 강화군'!K14</f>
        <v>1.65</v>
      </c>
      <c r="L472" s="54">
        <f>'09 § 강화군'!L14</f>
        <v>0</v>
      </c>
      <c r="M472" s="54">
        <f>'09 § 강화군'!M14</f>
        <v>0</v>
      </c>
      <c r="N472" s="54">
        <f>'09 § 강화군'!N14</f>
        <v>0</v>
      </c>
      <c r="O472" s="54">
        <f>'09 § 강화군'!O14</f>
        <v>0</v>
      </c>
      <c r="P472" s="54">
        <f>'09 § 강화군'!P14</f>
        <v>0</v>
      </c>
      <c r="Q472" s="54">
        <f>'09 § 강화군'!Q14</f>
        <v>0</v>
      </c>
      <c r="R472" s="54">
        <f>'09 § 강화군'!R14</f>
        <v>0</v>
      </c>
      <c r="S472" s="50">
        <f>'09 § 강화군'!S14</f>
        <v>2</v>
      </c>
      <c r="T472" s="50">
        <f>'09 § 강화군'!T14</f>
        <v>0</v>
      </c>
      <c r="U472" s="53">
        <f>'09 § 강화군'!U14</f>
        <v>0</v>
      </c>
      <c r="V472" s="53"/>
      <c r="W472" s="48">
        <f t="shared" si="94"/>
        <v>2.0699999999999998</v>
      </c>
      <c r="X472" s="54">
        <f t="shared" si="97"/>
        <v>2.0699999999999998</v>
      </c>
      <c r="Y472" s="54">
        <f t="shared" si="98"/>
        <v>0</v>
      </c>
      <c r="Z472" s="54">
        <f t="shared" si="99"/>
        <v>0</v>
      </c>
      <c r="AA472" s="49">
        <f t="shared" si="95"/>
        <v>0</v>
      </c>
      <c r="AB472" s="54">
        <f t="shared" si="100"/>
        <v>0</v>
      </c>
      <c r="AC472" s="54">
        <f t="shared" si="101"/>
        <v>0</v>
      </c>
    </row>
    <row r="473" spans="1:29" ht="30" customHeight="1">
      <c r="A473" s="59">
        <v>464</v>
      </c>
      <c r="B473" s="50" t="s">
        <v>1147</v>
      </c>
      <c r="C473" s="53" t="str">
        <f>'09 § 강화군'!C15</f>
        <v>강화군</v>
      </c>
      <c r="D473" s="50" t="str">
        <f>'09 § 강화군'!D15</f>
        <v>4-2</v>
      </c>
      <c r="E473" s="53" t="str">
        <f>'09 § 강화군'!E15</f>
        <v>광역시도
64-3</v>
      </c>
      <c r="F473" s="53" t="str">
        <f>'09 § 강화군'!F15</f>
        <v>섬암교
교차로</v>
      </c>
      <c r="G473" s="53" t="str">
        <f>'09 § 강화군'!G15</f>
        <v>선두리
1077</v>
      </c>
      <c r="H473" s="50">
        <f>'09 § 강화군'!H15</f>
        <v>0</v>
      </c>
      <c r="I473" s="53" t="str">
        <f>'09 § 강화군'!I15</f>
        <v>전용도로</v>
      </c>
      <c r="J473" s="54">
        <f>'09 § 강화군'!J15</f>
        <v>2.0699999999999998</v>
      </c>
      <c r="K473" s="54">
        <f>'09 § 강화군'!K15</f>
        <v>1.9</v>
      </c>
      <c r="L473" s="54">
        <f>'09 § 강화군'!L15</f>
        <v>0</v>
      </c>
      <c r="M473" s="54">
        <f>'09 § 강화군'!M15</f>
        <v>0</v>
      </c>
      <c r="N473" s="54">
        <f>'09 § 강화군'!N15</f>
        <v>0</v>
      </c>
      <c r="O473" s="54">
        <f>'09 § 강화군'!O15</f>
        <v>0</v>
      </c>
      <c r="P473" s="54">
        <f>'09 § 강화군'!P15</f>
        <v>0</v>
      </c>
      <c r="Q473" s="54">
        <f>'09 § 강화군'!Q15</f>
        <v>0</v>
      </c>
      <c r="R473" s="54">
        <f>'09 § 강화군'!R15</f>
        <v>0</v>
      </c>
      <c r="S473" s="50">
        <f>'09 § 강화군'!S15</f>
        <v>2</v>
      </c>
      <c r="T473" s="50">
        <f>'09 § 강화군'!T15</f>
        <v>0</v>
      </c>
      <c r="U473" s="53">
        <f>'09 § 강화군'!U15</f>
        <v>0</v>
      </c>
      <c r="V473" s="53"/>
      <c r="W473" s="48">
        <f t="shared" si="94"/>
        <v>2.0699999999999998</v>
      </c>
      <c r="X473" s="54">
        <f t="shared" si="97"/>
        <v>2.0699999999999998</v>
      </c>
      <c r="Y473" s="54">
        <f t="shared" si="98"/>
        <v>0</v>
      </c>
      <c r="Z473" s="54">
        <f t="shared" si="99"/>
        <v>0</v>
      </c>
      <c r="AA473" s="49">
        <f t="shared" si="95"/>
        <v>0</v>
      </c>
      <c r="AB473" s="54">
        <f t="shared" si="100"/>
        <v>0</v>
      </c>
      <c r="AC473" s="54">
        <f t="shared" si="101"/>
        <v>0</v>
      </c>
    </row>
    <row r="474" spans="1:29" ht="30" customHeight="1">
      <c r="A474" s="59">
        <v>465</v>
      </c>
      <c r="B474" s="50" t="s">
        <v>1147</v>
      </c>
      <c r="C474" s="53" t="str">
        <f>'09 § 강화군'!C16</f>
        <v>강화군</v>
      </c>
      <c r="D474" s="50">
        <f>'09 § 강화군'!D16</f>
        <v>5</v>
      </c>
      <c r="E474" s="53" t="str">
        <f>'09 § 강화군'!E16</f>
        <v>광역시도64-4</v>
      </c>
      <c r="F474" s="53" t="str">
        <f>'09 § 강화군'!F16</f>
        <v>선두리
1077</v>
      </c>
      <c r="G474" s="53" t="str">
        <f>'09 § 강화군'!G16</f>
        <v>KT강화수련원</v>
      </c>
      <c r="H474" s="50">
        <f>'09 § 강화군'!H16</f>
        <v>0</v>
      </c>
      <c r="I474" s="53" t="str">
        <f>'09 § 강화군'!I16</f>
        <v>겸용도로
(비분리형)</v>
      </c>
      <c r="J474" s="54">
        <f>'09 § 강화군'!J16</f>
        <v>2.89</v>
      </c>
      <c r="K474" s="54">
        <f>'09 § 강화군'!K16</f>
        <v>0</v>
      </c>
      <c r="L474" s="54">
        <f>'09 § 강화군'!L16</f>
        <v>0</v>
      </c>
      <c r="M474" s="54">
        <f>'09 § 강화군'!M16</f>
        <v>0</v>
      </c>
      <c r="N474" s="54">
        <f>'09 § 강화군'!N16</f>
        <v>0</v>
      </c>
      <c r="O474" s="54">
        <f>'09 § 강화군'!O16</f>
        <v>0</v>
      </c>
      <c r="P474" s="54">
        <f>'09 § 강화군'!P16</f>
        <v>0</v>
      </c>
      <c r="Q474" s="54">
        <f>'09 § 강화군'!Q16</f>
        <v>2.4</v>
      </c>
      <c r="R474" s="54">
        <f>'09 § 강화군'!R16</f>
        <v>0.89999999999999991</v>
      </c>
      <c r="S474" s="50">
        <f>'09 § 강화군'!S16</f>
        <v>2</v>
      </c>
      <c r="T474" s="50" t="str">
        <f>'09 § 강화군'!T16</f>
        <v>○</v>
      </c>
      <c r="U474" s="53">
        <f>'09 § 강화군'!U16</f>
        <v>0</v>
      </c>
      <c r="V474" s="53"/>
      <c r="W474" s="48">
        <f t="shared" si="94"/>
        <v>2.89</v>
      </c>
      <c r="X474" s="54">
        <f t="shared" si="97"/>
        <v>0</v>
      </c>
      <c r="Y474" s="54">
        <f t="shared" si="98"/>
        <v>0</v>
      </c>
      <c r="Z474" s="54">
        <f t="shared" si="99"/>
        <v>0</v>
      </c>
      <c r="AA474" s="49">
        <f t="shared" si="95"/>
        <v>2.89</v>
      </c>
      <c r="AB474" s="54">
        <f t="shared" si="100"/>
        <v>0</v>
      </c>
      <c r="AC474" s="54">
        <f t="shared" si="101"/>
        <v>2.89</v>
      </c>
    </row>
    <row r="475" spans="1:29" ht="30" customHeight="1">
      <c r="A475" s="59">
        <v>466</v>
      </c>
      <c r="B475" s="50" t="s">
        <v>1147</v>
      </c>
      <c r="C475" s="53" t="str">
        <f>'09 § 강화군'!C17</f>
        <v>강화군</v>
      </c>
      <c r="D475" s="50">
        <f>'09 § 강화군'!D17</f>
        <v>6</v>
      </c>
      <c r="E475" s="53" t="str">
        <f>'09 § 강화군'!E17</f>
        <v>광역시도64-5</v>
      </c>
      <c r="F475" s="53" t="str">
        <f>'09 § 강화군'!F17</f>
        <v>강화대교</v>
      </c>
      <c r="G475" s="53" t="str">
        <f>'09 § 강화군'!G17</f>
        <v>대산리
90-2</v>
      </c>
      <c r="H475" s="50">
        <f>'09 § 강화군'!H17</f>
        <v>0</v>
      </c>
      <c r="I475" s="53" t="str">
        <f>'09 § 강화군'!I17</f>
        <v>겸용도로
(비분리형)</v>
      </c>
      <c r="J475" s="54">
        <f>'09 § 강화군'!J17</f>
        <v>6.31</v>
      </c>
      <c r="K475" s="54">
        <f>'09 § 강화군'!K17</f>
        <v>0</v>
      </c>
      <c r="L475" s="54">
        <f>'09 § 강화군'!L17</f>
        <v>0</v>
      </c>
      <c r="M475" s="54">
        <f>'09 § 강화군'!M17</f>
        <v>0</v>
      </c>
      <c r="N475" s="54">
        <f>'09 § 강화군'!N17</f>
        <v>0</v>
      </c>
      <c r="O475" s="54">
        <f>'09 § 강화군'!O17</f>
        <v>0</v>
      </c>
      <c r="P475" s="54">
        <f>'09 § 강화군'!P17</f>
        <v>0</v>
      </c>
      <c r="Q475" s="54">
        <f>'09 § 강화군'!Q17</f>
        <v>4.2</v>
      </c>
      <c r="R475" s="54">
        <f>'09 § 강화군'!R17</f>
        <v>2.7</v>
      </c>
      <c r="S475" s="50">
        <f>'09 § 강화군'!S17</f>
        <v>3</v>
      </c>
      <c r="T475" s="50" t="str">
        <f>'09 § 강화군'!T17</f>
        <v>○</v>
      </c>
      <c r="U475" s="53">
        <f>'09 § 강화군'!U17</f>
        <v>0</v>
      </c>
      <c r="V475" s="53"/>
      <c r="W475" s="48">
        <f t="shared" si="94"/>
        <v>6.31</v>
      </c>
      <c r="X475" s="54">
        <f t="shared" si="97"/>
        <v>0</v>
      </c>
      <c r="Y475" s="54">
        <f t="shared" si="98"/>
        <v>0</v>
      </c>
      <c r="Z475" s="54">
        <f t="shared" si="99"/>
        <v>0</v>
      </c>
      <c r="AA475" s="49">
        <f t="shared" si="95"/>
        <v>6.31</v>
      </c>
      <c r="AB475" s="54">
        <f t="shared" si="100"/>
        <v>0</v>
      </c>
      <c r="AC475" s="54">
        <f t="shared" si="101"/>
        <v>6.31</v>
      </c>
    </row>
    <row r="476" spans="1:29" ht="30" customHeight="1">
      <c r="A476" s="59">
        <v>467</v>
      </c>
      <c r="B476" s="50" t="s">
        <v>1147</v>
      </c>
      <c r="C476" s="53" t="str">
        <f>'09 § 강화군'!C18</f>
        <v>강화군</v>
      </c>
      <c r="D476" s="50">
        <f>'09 § 강화군'!D18</f>
        <v>7</v>
      </c>
      <c r="E476" s="53" t="str">
        <f>'09 § 강화군'!E18</f>
        <v>광역시도64-6</v>
      </c>
      <c r="F476" s="53" t="str">
        <f>'09 § 강화군'!F18</f>
        <v>외포사거리</v>
      </c>
      <c r="G476" s="53" t="str">
        <f>'09 § 강화군'!G18</f>
        <v>후포삼거리</v>
      </c>
      <c r="H476" s="50">
        <f>'09 § 강화군'!H18</f>
        <v>0</v>
      </c>
      <c r="I476" s="53" t="str">
        <f>'09 § 강화군'!I18</f>
        <v>겸용도로
(비분리형)</v>
      </c>
      <c r="J476" s="54">
        <f>'09 § 강화군'!J18</f>
        <v>8.84</v>
      </c>
      <c r="K476" s="54">
        <f>'09 § 강화군'!K18</f>
        <v>0</v>
      </c>
      <c r="L476" s="54">
        <f>'09 § 강화군'!L18</f>
        <v>0</v>
      </c>
      <c r="M476" s="54">
        <f>'09 § 강화군'!M18</f>
        <v>0</v>
      </c>
      <c r="N476" s="54">
        <f>'09 § 강화군'!N18</f>
        <v>0</v>
      </c>
      <c r="O476" s="54">
        <f>'09 § 강화군'!O18</f>
        <v>0</v>
      </c>
      <c r="P476" s="54">
        <f>'09 § 강화군'!P18</f>
        <v>0</v>
      </c>
      <c r="Q476" s="54">
        <f>'09 § 강화군'!Q18</f>
        <v>3.3</v>
      </c>
      <c r="R476" s="54">
        <f>'09 § 강화군'!R18</f>
        <v>1.7999999999999998</v>
      </c>
      <c r="S476" s="50">
        <f>'09 § 강화군'!S18</f>
        <v>3</v>
      </c>
      <c r="T476" s="50">
        <f>'09 § 강화군'!T18</f>
        <v>0</v>
      </c>
      <c r="U476" s="53">
        <f>'09 § 강화군'!U18</f>
        <v>0</v>
      </c>
      <c r="V476" s="53"/>
      <c r="W476" s="48">
        <f t="shared" si="94"/>
        <v>8.84</v>
      </c>
      <c r="X476" s="54">
        <f t="shared" si="97"/>
        <v>0</v>
      </c>
      <c r="Y476" s="54">
        <f t="shared" si="98"/>
        <v>0</v>
      </c>
      <c r="Z476" s="54">
        <f t="shared" si="99"/>
        <v>0</v>
      </c>
      <c r="AA476" s="49">
        <f t="shared" si="95"/>
        <v>8.84</v>
      </c>
      <c r="AB476" s="54">
        <f t="shared" si="100"/>
        <v>0</v>
      </c>
      <c r="AC476" s="54">
        <f t="shared" si="101"/>
        <v>8.84</v>
      </c>
    </row>
    <row r="477" spans="1:29" ht="30" customHeight="1">
      <c r="A477" s="59">
        <v>468</v>
      </c>
      <c r="B477" s="50" t="s">
        <v>1147</v>
      </c>
      <c r="C477" s="53" t="str">
        <f>'09 § 강화군'!C19</f>
        <v>강화군</v>
      </c>
      <c r="D477" s="50">
        <f>'09 § 강화군'!D19</f>
        <v>8</v>
      </c>
      <c r="E477" s="53" t="str">
        <f>'09 § 강화군'!E19</f>
        <v>지방도84-1</v>
      </c>
      <c r="F477" s="53" t="str">
        <f>'09 § 강화군'!F19</f>
        <v>초지진입구
삼거리</v>
      </c>
      <c r="G477" s="53" t="str">
        <f>'09 § 강화군'!G19</f>
        <v>길상
공설운동장</v>
      </c>
      <c r="H477" s="50" t="str">
        <f>'09 § 강화군'!H19</f>
        <v>○</v>
      </c>
      <c r="I477" s="53" t="str">
        <f>'09 § 강화군'!I19</f>
        <v>겸용도로
(비분리형)</v>
      </c>
      <c r="J477" s="54">
        <f>'09 § 강화군'!J19</f>
        <v>2.56</v>
      </c>
      <c r="K477" s="54">
        <f>'09 § 강화군'!K19</f>
        <v>0</v>
      </c>
      <c r="L477" s="54">
        <f>'09 § 강화군'!L19</f>
        <v>0</v>
      </c>
      <c r="M477" s="54">
        <f>'09 § 강화군'!M19</f>
        <v>0</v>
      </c>
      <c r="N477" s="54">
        <f>'09 § 강화군'!N19</f>
        <v>0</v>
      </c>
      <c r="O477" s="54">
        <f>'09 § 강화군'!O19</f>
        <v>0</v>
      </c>
      <c r="P477" s="54">
        <f>'09 § 강화군'!P19</f>
        <v>0</v>
      </c>
      <c r="Q477" s="54">
        <f>'09 § 강화군'!Q19</f>
        <v>1.8</v>
      </c>
      <c r="R477" s="54">
        <f>'09 § 강화군'!R19</f>
        <v>0.30000000000000004</v>
      </c>
      <c r="S477" s="50">
        <f>'09 § 강화군'!S19</f>
        <v>3</v>
      </c>
      <c r="T477" s="50">
        <f>'09 § 강화군'!T19</f>
        <v>0</v>
      </c>
      <c r="U477" s="53">
        <f>'09 § 강화군'!U19</f>
        <v>0</v>
      </c>
      <c r="V477" s="53"/>
      <c r="W477" s="48">
        <f t="shared" si="94"/>
        <v>2.56</v>
      </c>
      <c r="X477" s="54">
        <f t="shared" si="97"/>
        <v>0</v>
      </c>
      <c r="Y477" s="54">
        <f t="shared" si="98"/>
        <v>0</v>
      </c>
      <c r="Z477" s="54">
        <f t="shared" si="99"/>
        <v>0</v>
      </c>
      <c r="AA477" s="49">
        <f t="shared" si="95"/>
        <v>2.56</v>
      </c>
      <c r="AB477" s="54">
        <f t="shared" si="100"/>
        <v>0</v>
      </c>
      <c r="AC477" s="54">
        <f t="shared" si="101"/>
        <v>2.56</v>
      </c>
    </row>
    <row r="478" spans="1:29" ht="30" customHeight="1">
      <c r="A478" s="59">
        <v>469</v>
      </c>
      <c r="B478" s="50" t="s">
        <v>1147</v>
      </c>
      <c r="C478" s="53" t="str">
        <f>'09 § 강화군'!C20</f>
        <v>강화군</v>
      </c>
      <c r="D478" s="50" t="str">
        <f>'09 § 강화군'!D20</f>
        <v>9-1</v>
      </c>
      <c r="E478" s="53" t="str">
        <f>'09 § 강화군'!E20</f>
        <v>지방도84-2L</v>
      </c>
      <c r="F478" s="53" t="str">
        <f>'09 § 강화군'!F20</f>
        <v>찬우물삼거리</v>
      </c>
      <c r="G478" s="53" t="str">
        <f>'09 § 강화군'!G20</f>
        <v>보건소앞
삼거리</v>
      </c>
      <c r="H478" s="50" t="str">
        <f>'09 § 강화군'!H20</f>
        <v>○</v>
      </c>
      <c r="I478" s="53" t="str">
        <f>'09 § 강화군'!I20</f>
        <v>전용도로</v>
      </c>
      <c r="J478" s="54">
        <f>'09 § 강화군'!J20</f>
        <v>2.78</v>
      </c>
      <c r="K478" s="54">
        <f>'09 § 강화군'!K20</f>
        <v>2</v>
      </c>
      <c r="L478" s="54">
        <f>'09 § 강화군'!L20</f>
        <v>0</v>
      </c>
      <c r="M478" s="54">
        <f>'09 § 강화군'!M20</f>
        <v>0</v>
      </c>
      <c r="N478" s="54">
        <f>'09 § 강화군'!N20</f>
        <v>0</v>
      </c>
      <c r="O478" s="54">
        <f>'09 § 강화군'!O20</f>
        <v>0</v>
      </c>
      <c r="P478" s="54">
        <f>'09 § 강화군'!P20</f>
        <v>0</v>
      </c>
      <c r="Q478" s="54">
        <f>'09 § 강화군'!Q20</f>
        <v>0</v>
      </c>
      <c r="R478" s="54">
        <f>'09 § 강화군'!R20</f>
        <v>0</v>
      </c>
      <c r="S478" s="50">
        <f>'09 § 강화군'!S20</f>
        <v>4</v>
      </c>
      <c r="T478" s="50">
        <f>'09 § 강화군'!T20</f>
        <v>0</v>
      </c>
      <c r="U478" s="53">
        <f>'09 § 강화군'!U20</f>
        <v>0</v>
      </c>
      <c r="V478" s="53"/>
      <c r="W478" s="48">
        <f t="shared" si="94"/>
        <v>2.78</v>
      </c>
      <c r="X478" s="54">
        <f t="shared" si="97"/>
        <v>2.78</v>
      </c>
      <c r="Y478" s="54">
        <f t="shared" si="98"/>
        <v>0</v>
      </c>
      <c r="Z478" s="54">
        <f t="shared" si="99"/>
        <v>0</v>
      </c>
      <c r="AA478" s="49">
        <f t="shared" si="95"/>
        <v>0</v>
      </c>
      <c r="AB478" s="54">
        <f t="shared" si="100"/>
        <v>0</v>
      </c>
      <c r="AC478" s="54">
        <f t="shared" si="101"/>
        <v>0</v>
      </c>
    </row>
    <row r="479" spans="1:29" ht="30" customHeight="1">
      <c r="A479" s="59">
        <v>470</v>
      </c>
      <c r="B479" s="50" t="s">
        <v>1147</v>
      </c>
      <c r="C479" s="53" t="str">
        <f>'09 § 강화군'!C21</f>
        <v>강화군</v>
      </c>
      <c r="D479" s="50" t="str">
        <f>'09 § 강화군'!D21</f>
        <v>9-2</v>
      </c>
      <c r="E479" s="53" t="str">
        <f>'09 § 강화군'!E21</f>
        <v>지방도84-2R</v>
      </c>
      <c r="F479" s="53" t="str">
        <f>'09 § 강화군'!F21</f>
        <v>찬우물삼거리</v>
      </c>
      <c r="G479" s="53" t="str">
        <f>'09 § 강화군'!G21</f>
        <v>보건소앞
삼거리</v>
      </c>
      <c r="H479" s="50" t="str">
        <f>'09 § 강화군'!H21</f>
        <v>○</v>
      </c>
      <c r="I479" s="53" t="str">
        <f>'09 § 강화군'!I21</f>
        <v>겸용도로
(비분리형)</v>
      </c>
      <c r="J479" s="54">
        <f>'09 § 강화군'!J21</f>
        <v>3.08</v>
      </c>
      <c r="K479" s="54">
        <f>'09 § 강화군'!K21</f>
        <v>0</v>
      </c>
      <c r="L479" s="54">
        <f>'09 § 강화군'!L21</f>
        <v>0</v>
      </c>
      <c r="M479" s="54">
        <f>'09 § 강화군'!M21</f>
        <v>0</v>
      </c>
      <c r="N479" s="54">
        <f>'09 § 강화군'!N21</f>
        <v>0</v>
      </c>
      <c r="O479" s="54">
        <f>'09 § 강화군'!O21</f>
        <v>0</v>
      </c>
      <c r="P479" s="54">
        <f>'09 § 강화군'!P21</f>
        <v>0</v>
      </c>
      <c r="Q479" s="54">
        <f>'09 § 강화군'!Q21</f>
        <v>4.5</v>
      </c>
      <c r="R479" s="54">
        <f>'09 § 강화군'!R21</f>
        <v>3</v>
      </c>
      <c r="S479" s="50">
        <f>'09 § 강화군'!S21</f>
        <v>4</v>
      </c>
      <c r="T479" s="50">
        <f>'09 § 강화군'!T21</f>
        <v>0</v>
      </c>
      <c r="U479" s="53">
        <f>'09 § 강화군'!U21</f>
        <v>0</v>
      </c>
      <c r="V479" s="53"/>
      <c r="W479" s="48">
        <f t="shared" si="94"/>
        <v>3.08</v>
      </c>
      <c r="X479" s="54">
        <f t="shared" si="97"/>
        <v>0</v>
      </c>
      <c r="Y479" s="54">
        <f t="shared" si="98"/>
        <v>0</v>
      </c>
      <c r="Z479" s="54">
        <f t="shared" si="99"/>
        <v>0</v>
      </c>
      <c r="AA479" s="49">
        <f t="shared" si="95"/>
        <v>3.08</v>
      </c>
      <c r="AB479" s="54">
        <f t="shared" si="100"/>
        <v>0</v>
      </c>
      <c r="AC479" s="54">
        <f t="shared" si="101"/>
        <v>3.08</v>
      </c>
    </row>
    <row r="480" spans="1:29" ht="30" customHeight="1">
      <c r="A480" s="59">
        <v>471</v>
      </c>
      <c r="B480" s="50" t="s">
        <v>1147</v>
      </c>
      <c r="C480" s="53" t="str">
        <f>'09 § 강화군'!C22</f>
        <v>강화군</v>
      </c>
      <c r="D480" s="50" t="str">
        <f>'09 § 강화군'!D22</f>
        <v>10-1</v>
      </c>
      <c r="E480" s="53" t="str">
        <f>'09 § 강화군'!E22</f>
        <v>지방도84-3L</v>
      </c>
      <c r="F480" s="53" t="str">
        <f>'09 § 강화군'!F22</f>
        <v>하이마트</v>
      </c>
      <c r="G480" s="53" t="str">
        <f>'09 § 강화군'!G22</f>
        <v>수협사거리</v>
      </c>
      <c r="H480" s="50" t="str">
        <f>'09 § 강화군'!H22</f>
        <v>○</v>
      </c>
      <c r="I480" s="53" t="str">
        <f>'09 § 강화군'!I22</f>
        <v>전용도로</v>
      </c>
      <c r="J480" s="54">
        <f>'09 § 강화군'!J22</f>
        <v>0.68</v>
      </c>
      <c r="K480" s="54">
        <f>'09 § 강화군'!K22</f>
        <v>1.2</v>
      </c>
      <c r="L480" s="54">
        <f>'09 § 강화군'!L22</f>
        <v>0</v>
      </c>
      <c r="M480" s="54">
        <f>'09 § 강화군'!M22</f>
        <v>0</v>
      </c>
      <c r="N480" s="54">
        <f>'09 § 강화군'!N22</f>
        <v>0</v>
      </c>
      <c r="O480" s="54">
        <f>'09 § 강화군'!O22</f>
        <v>0</v>
      </c>
      <c r="P480" s="54">
        <f>'09 § 강화군'!P22</f>
        <v>0</v>
      </c>
      <c r="Q480" s="54">
        <f>'09 § 강화군'!Q22</f>
        <v>0</v>
      </c>
      <c r="R480" s="54">
        <f>'09 § 강화군'!R22</f>
        <v>0</v>
      </c>
      <c r="S480" s="50">
        <f>'09 § 강화군'!S22</f>
        <v>4</v>
      </c>
      <c r="T480" s="50">
        <f>'09 § 강화군'!T22</f>
        <v>0</v>
      </c>
      <c r="U480" s="53" t="str">
        <f>'09 § 강화군'!U22</f>
        <v>도로측</v>
      </c>
      <c r="V480" s="53"/>
      <c r="W480" s="48">
        <f t="shared" si="94"/>
        <v>0.68</v>
      </c>
      <c r="X480" s="54">
        <f t="shared" si="97"/>
        <v>0.68</v>
      </c>
      <c r="Y480" s="54">
        <f t="shared" si="98"/>
        <v>0</v>
      </c>
      <c r="Z480" s="54">
        <f t="shared" si="99"/>
        <v>0</v>
      </c>
      <c r="AA480" s="49">
        <f t="shared" si="95"/>
        <v>0</v>
      </c>
      <c r="AB480" s="54">
        <f t="shared" si="100"/>
        <v>0</v>
      </c>
      <c r="AC480" s="54">
        <f t="shared" si="101"/>
        <v>0</v>
      </c>
    </row>
    <row r="481" spans="1:29" ht="30" customHeight="1">
      <c r="A481" s="59">
        <v>472</v>
      </c>
      <c r="B481" s="50" t="s">
        <v>1147</v>
      </c>
      <c r="C481" s="53" t="str">
        <f>'09 § 강화군'!C23</f>
        <v>강화군</v>
      </c>
      <c r="D481" s="50" t="str">
        <f>'09 § 강화군'!D23</f>
        <v>10-2</v>
      </c>
      <c r="E481" s="53" t="str">
        <f>'09 § 강화군'!E23</f>
        <v>지방도84-3R</v>
      </c>
      <c r="F481" s="53" t="str">
        <f>'09 § 강화군'!F23</f>
        <v>하이마트</v>
      </c>
      <c r="G481" s="53" t="str">
        <f>'09 § 강화군'!G23</f>
        <v>수협사거리</v>
      </c>
      <c r="H481" s="50" t="str">
        <f>'09 § 강화군'!H23</f>
        <v>○</v>
      </c>
      <c r="I481" s="53" t="str">
        <f>'09 § 강화군'!I23</f>
        <v>전용도로</v>
      </c>
      <c r="J481" s="54">
        <f>'09 § 강화군'!J23</f>
        <v>0.67</v>
      </c>
      <c r="K481" s="54">
        <f>'09 § 강화군'!K23</f>
        <v>1.2</v>
      </c>
      <c r="L481" s="54">
        <f>'09 § 강화군'!L23</f>
        <v>0</v>
      </c>
      <c r="M481" s="54">
        <f>'09 § 강화군'!M23</f>
        <v>0</v>
      </c>
      <c r="N481" s="54">
        <f>'09 § 강화군'!N23</f>
        <v>0</v>
      </c>
      <c r="O481" s="54">
        <f>'09 § 강화군'!O23</f>
        <v>0</v>
      </c>
      <c r="P481" s="54">
        <f>'09 § 강화군'!P23</f>
        <v>0</v>
      </c>
      <c r="Q481" s="54">
        <f>'09 § 강화군'!Q23</f>
        <v>0</v>
      </c>
      <c r="R481" s="54">
        <f>'09 § 강화군'!R23</f>
        <v>0</v>
      </c>
      <c r="S481" s="50">
        <f>'09 § 강화군'!S23</f>
        <v>4</v>
      </c>
      <c r="T481" s="50">
        <f>'09 § 강화군'!T23</f>
        <v>0</v>
      </c>
      <c r="U481" s="53" t="str">
        <f>'09 § 강화군'!U23</f>
        <v>도로측</v>
      </c>
      <c r="V481" s="53"/>
      <c r="W481" s="48">
        <f t="shared" si="94"/>
        <v>0.67</v>
      </c>
      <c r="X481" s="54">
        <f t="shared" si="97"/>
        <v>0.67</v>
      </c>
      <c r="Y481" s="54">
        <f t="shared" si="98"/>
        <v>0</v>
      </c>
      <c r="Z481" s="54">
        <f t="shared" si="99"/>
        <v>0</v>
      </c>
      <c r="AA481" s="49">
        <f t="shared" si="95"/>
        <v>0</v>
      </c>
      <c r="AB481" s="54">
        <f t="shared" si="100"/>
        <v>0</v>
      </c>
      <c r="AC481" s="54">
        <f t="shared" si="101"/>
        <v>0</v>
      </c>
    </row>
    <row r="482" spans="1:29" ht="30" customHeight="1">
      <c r="A482" s="59">
        <v>473</v>
      </c>
      <c r="B482" s="50" t="s">
        <v>1147</v>
      </c>
      <c r="C482" s="53" t="str">
        <f>'09 § 강화군'!C24</f>
        <v>강화군</v>
      </c>
      <c r="D482" s="50">
        <f>'09 § 강화군'!D24</f>
        <v>11</v>
      </c>
      <c r="E482" s="53" t="str">
        <f>'09 § 강화군'!E24</f>
        <v>군도1-1</v>
      </c>
      <c r="F482" s="53" t="str">
        <f>'09 § 강화군'!F24</f>
        <v>두운리
462-12</v>
      </c>
      <c r="G482" s="53" t="str">
        <f>'09 § 강화군'!G24</f>
        <v>길정리
166-3</v>
      </c>
      <c r="H482" s="50" t="str">
        <f>'09 § 강화군'!H24</f>
        <v>○</v>
      </c>
      <c r="I482" s="53" t="str">
        <f>'09 § 강화군'!I24</f>
        <v>겸용도로
(비분리형)</v>
      </c>
      <c r="J482" s="54">
        <f>'09 § 강화군'!J24</f>
        <v>2.4300000000000002</v>
      </c>
      <c r="K482" s="54">
        <f>'09 § 강화군'!K24</f>
        <v>0</v>
      </c>
      <c r="L482" s="54">
        <f>'09 § 강화군'!L24</f>
        <v>0</v>
      </c>
      <c r="M482" s="54">
        <f>'09 § 강화군'!M24</f>
        <v>0</v>
      </c>
      <c r="N482" s="54">
        <f>'09 § 강화군'!N24</f>
        <v>0</v>
      </c>
      <c r="O482" s="54">
        <f>'09 § 강화군'!O24</f>
        <v>0</v>
      </c>
      <c r="P482" s="54">
        <f>'09 § 강화군'!P24</f>
        <v>0</v>
      </c>
      <c r="Q482" s="54">
        <f>'09 § 강화군'!Q24</f>
        <v>2.2000000000000002</v>
      </c>
      <c r="R482" s="54">
        <f>'09 § 강화군'!R24</f>
        <v>0.70000000000000018</v>
      </c>
      <c r="S482" s="50">
        <f>'09 § 강화군'!S24</f>
        <v>2</v>
      </c>
      <c r="T482" s="50">
        <f>'09 § 강화군'!T24</f>
        <v>0</v>
      </c>
      <c r="U482" s="53">
        <f>'09 § 강화군'!U24</f>
        <v>0</v>
      </c>
      <c r="V482" s="53"/>
      <c r="W482" s="48">
        <f t="shared" si="94"/>
        <v>2.4300000000000002</v>
      </c>
      <c r="X482" s="54">
        <f t="shared" si="97"/>
        <v>0</v>
      </c>
      <c r="Y482" s="54">
        <f t="shared" si="98"/>
        <v>0</v>
      </c>
      <c r="Z482" s="54">
        <f t="shared" si="99"/>
        <v>0</v>
      </c>
      <c r="AA482" s="49">
        <f t="shared" si="95"/>
        <v>2.4300000000000002</v>
      </c>
      <c r="AB482" s="54">
        <f t="shared" si="100"/>
        <v>0</v>
      </c>
      <c r="AC482" s="54">
        <f t="shared" si="101"/>
        <v>2.4300000000000002</v>
      </c>
    </row>
    <row r="483" spans="1:29" ht="30" customHeight="1">
      <c r="A483" s="59">
        <v>474</v>
      </c>
      <c r="B483" s="50" t="s">
        <v>1147</v>
      </c>
      <c r="C483" s="53" t="str">
        <f>'09 § 강화군'!C25</f>
        <v>강화군</v>
      </c>
      <c r="D483" s="50" t="str">
        <f>'09 § 강화군'!D25</f>
        <v>12-1</v>
      </c>
      <c r="E483" s="53" t="str">
        <f>'09 § 강화군'!E25</f>
        <v>군도
2-1L</v>
      </c>
      <c r="F483" s="53" t="str">
        <f>'09 § 강화군'!F25</f>
        <v>찬우물삼거리</v>
      </c>
      <c r="G483" s="53" t="str">
        <f>'09 § 강화군'!G25</f>
        <v>인산삼거리</v>
      </c>
      <c r="H483" s="50">
        <f>'09 § 강화군'!H25</f>
        <v>0</v>
      </c>
      <c r="I483" s="53" t="str">
        <f>'09 § 강화군'!I25</f>
        <v>겸용도로
(분리형)</v>
      </c>
      <c r="J483" s="54">
        <f>'09 § 강화군'!J25</f>
        <v>7.4</v>
      </c>
      <c r="K483" s="54">
        <f>'09 § 강화군'!K25</f>
        <v>0</v>
      </c>
      <c r="L483" s="54">
        <f>'09 § 강화군'!L25</f>
        <v>0</v>
      </c>
      <c r="M483" s="54">
        <f>'09 § 강화군'!M25</f>
        <v>0</v>
      </c>
      <c r="N483" s="54">
        <f>'09 § 강화군'!N25</f>
        <v>1.4</v>
      </c>
      <c r="O483" s="54">
        <f>'09 § 강화군'!O25</f>
        <v>0.9</v>
      </c>
      <c r="P483" s="54">
        <f>'09 § 강화군'!P25</f>
        <v>0.79999999999999982</v>
      </c>
      <c r="Q483" s="54">
        <f>'09 § 강화군'!Q25</f>
        <v>0</v>
      </c>
      <c r="R483" s="54">
        <f>'09 § 강화군'!R25</f>
        <v>0</v>
      </c>
      <c r="S483" s="50">
        <f>'09 § 강화군'!S25</f>
        <v>3</v>
      </c>
      <c r="T483" s="50">
        <f>'09 § 강화군'!T25</f>
        <v>0</v>
      </c>
      <c r="U483" s="53" t="str">
        <f>'09 § 강화군'!U25</f>
        <v>도로측</v>
      </c>
      <c r="V483" s="53"/>
      <c r="W483" s="48">
        <f t="shared" si="94"/>
        <v>7.4</v>
      </c>
      <c r="X483" s="54">
        <f t="shared" si="97"/>
        <v>0</v>
      </c>
      <c r="Y483" s="54">
        <f t="shared" si="98"/>
        <v>0</v>
      </c>
      <c r="Z483" s="54">
        <f t="shared" si="99"/>
        <v>0</v>
      </c>
      <c r="AA483" s="49">
        <f t="shared" si="95"/>
        <v>7.4</v>
      </c>
      <c r="AB483" s="54">
        <f t="shared" si="100"/>
        <v>7.4</v>
      </c>
      <c r="AC483" s="54">
        <f t="shared" si="101"/>
        <v>0</v>
      </c>
    </row>
    <row r="484" spans="1:29" ht="30" customHeight="1">
      <c r="A484" s="59">
        <v>475</v>
      </c>
      <c r="B484" s="50" t="s">
        <v>1147</v>
      </c>
      <c r="C484" s="53" t="str">
        <f>'09 § 강화군'!C26</f>
        <v>강화군</v>
      </c>
      <c r="D484" s="50" t="str">
        <f>'09 § 강화군'!D26</f>
        <v>12-2</v>
      </c>
      <c r="E484" s="53" t="str">
        <f>'09 § 강화군'!E26</f>
        <v>군도
2-1R</v>
      </c>
      <c r="F484" s="53" t="str">
        <f>'09 § 강화군'!F26</f>
        <v>찬우물삼거리</v>
      </c>
      <c r="G484" s="53" t="str">
        <f>'09 § 강화군'!G26</f>
        <v>인산삼거리</v>
      </c>
      <c r="H484" s="50">
        <f>'09 § 강화군'!H26</f>
        <v>0</v>
      </c>
      <c r="I484" s="53" t="str">
        <f>'09 § 강화군'!I26</f>
        <v>겸용도로
(분리형)</v>
      </c>
      <c r="J484" s="54">
        <f>'09 § 강화군'!J26</f>
        <v>7.4</v>
      </c>
      <c r="K484" s="54">
        <f>'09 § 강화군'!K26</f>
        <v>0</v>
      </c>
      <c r="L484" s="54">
        <f>'09 § 강화군'!L26</f>
        <v>0</v>
      </c>
      <c r="M484" s="54">
        <f>'09 § 강화군'!M26</f>
        <v>0</v>
      </c>
      <c r="N484" s="54">
        <f>'09 § 강화군'!N26</f>
        <v>1.4</v>
      </c>
      <c r="O484" s="54">
        <f>'09 § 강화군'!O26</f>
        <v>1.3</v>
      </c>
      <c r="P484" s="54">
        <f>'09 § 강화군'!P26</f>
        <v>1.2</v>
      </c>
      <c r="Q484" s="54">
        <f>'09 § 강화군'!Q26</f>
        <v>0</v>
      </c>
      <c r="R484" s="54">
        <f>'09 § 강화군'!R26</f>
        <v>0</v>
      </c>
      <c r="S484" s="50">
        <f>'09 § 강화군'!S26</f>
        <v>3</v>
      </c>
      <c r="T484" s="50">
        <f>'09 § 강화군'!T26</f>
        <v>0</v>
      </c>
      <c r="U484" s="53" t="str">
        <f>'09 § 강화군'!U26</f>
        <v>도로측</v>
      </c>
      <c r="V484" s="53"/>
      <c r="W484" s="48">
        <f t="shared" si="94"/>
        <v>7.4</v>
      </c>
      <c r="X484" s="54">
        <f t="shared" si="97"/>
        <v>0</v>
      </c>
      <c r="Y484" s="54">
        <f t="shared" si="98"/>
        <v>0</v>
      </c>
      <c r="Z484" s="54">
        <f t="shared" si="99"/>
        <v>0</v>
      </c>
      <c r="AA484" s="49">
        <f t="shared" si="95"/>
        <v>7.4</v>
      </c>
      <c r="AB484" s="54">
        <f t="shared" si="100"/>
        <v>7.4</v>
      </c>
      <c r="AC484" s="54">
        <f t="shared" si="101"/>
        <v>0</v>
      </c>
    </row>
    <row r="485" spans="1:29" ht="30" customHeight="1">
      <c r="A485" s="59">
        <v>476</v>
      </c>
      <c r="B485" s="50" t="s">
        <v>1147</v>
      </c>
      <c r="C485" s="53" t="str">
        <f>'09 § 강화군'!C27</f>
        <v>강화군</v>
      </c>
      <c r="D485" s="50">
        <f>'09 § 강화군'!D27</f>
        <v>13</v>
      </c>
      <c r="E485" s="53" t="str">
        <f>'09 § 강화군'!E27</f>
        <v>군도4호선-2</v>
      </c>
      <c r="F485" s="53" t="str">
        <f>'09 § 강화군'!F27</f>
        <v>황청리
877-2</v>
      </c>
      <c r="G485" s="53" t="str">
        <f>'09 § 강화군'!G27</f>
        <v>황청리
698-3</v>
      </c>
      <c r="H485" s="50">
        <f>'09 § 강화군'!H27</f>
        <v>0</v>
      </c>
      <c r="I485" s="53" t="str">
        <f>'09 § 강화군'!I27</f>
        <v>겸용도로
(비분리형)</v>
      </c>
      <c r="J485" s="54">
        <f>'09 § 강화군'!J27</f>
        <v>1.7</v>
      </c>
      <c r="K485" s="54">
        <f>'09 § 강화군'!K27</f>
        <v>0</v>
      </c>
      <c r="L485" s="54">
        <f>'09 § 강화군'!L27</f>
        <v>0</v>
      </c>
      <c r="M485" s="54">
        <f>'09 § 강화군'!M27</f>
        <v>0</v>
      </c>
      <c r="N485" s="54">
        <f>'09 § 강화군'!N27</f>
        <v>0</v>
      </c>
      <c r="O485" s="54">
        <f>'09 § 강화군'!O27</f>
        <v>0</v>
      </c>
      <c r="P485" s="54">
        <f>'09 § 강화군'!P27</f>
        <v>0</v>
      </c>
      <c r="Q485" s="54">
        <f>'09 § 강화군'!Q27</f>
        <v>2.4</v>
      </c>
      <c r="R485" s="54">
        <f>'09 § 강화군'!R27</f>
        <v>0.89999999999999991</v>
      </c>
      <c r="S485" s="50">
        <f>'09 § 강화군'!S27</f>
        <v>2</v>
      </c>
      <c r="T485" s="50">
        <f>'09 § 강화군'!T27</f>
        <v>0</v>
      </c>
      <c r="U485" s="53">
        <f>'09 § 강화군'!U27</f>
        <v>0</v>
      </c>
      <c r="V485" s="53"/>
      <c r="W485" s="48">
        <f t="shared" si="94"/>
        <v>1.7</v>
      </c>
      <c r="X485" s="54">
        <f t="shared" si="97"/>
        <v>0</v>
      </c>
      <c r="Y485" s="54">
        <f t="shared" si="98"/>
        <v>0</v>
      </c>
      <c r="Z485" s="54">
        <f t="shared" si="99"/>
        <v>0</v>
      </c>
      <c r="AA485" s="49">
        <f t="shared" si="95"/>
        <v>1.7</v>
      </c>
      <c r="AB485" s="54">
        <f t="shared" si="100"/>
        <v>0</v>
      </c>
      <c r="AC485" s="54">
        <f t="shared" si="101"/>
        <v>1.7</v>
      </c>
    </row>
    <row r="486" spans="1:29" ht="30" customHeight="1">
      <c r="A486" s="59">
        <v>477</v>
      </c>
      <c r="B486" s="50" t="s">
        <v>1147</v>
      </c>
      <c r="C486" s="53" t="str">
        <f>'09 § 강화군'!C28</f>
        <v>강화군</v>
      </c>
      <c r="D486" s="50" t="str">
        <f>'09 § 강화군'!D28</f>
        <v>14-1</v>
      </c>
      <c r="E486" s="53" t="str">
        <f>'09 § 강화군'!E28</f>
        <v>군도6-1L</v>
      </c>
      <c r="F486" s="53" t="str">
        <f>'09 § 강화군'!F28</f>
        <v>강화중학교</v>
      </c>
      <c r="G486" s="53" t="str">
        <f>'09 § 강화군'!G28</f>
        <v>월곳리
341-16</v>
      </c>
      <c r="H486" s="50" t="str">
        <f>'09 § 강화군'!H28</f>
        <v>○</v>
      </c>
      <c r="I486" s="53" t="str">
        <f>'09 § 강화군'!I28</f>
        <v>겸용도로
(비분리형)</v>
      </c>
      <c r="J486" s="54">
        <f>'09 § 강화군'!J28</f>
        <v>2.8</v>
      </c>
      <c r="K486" s="54">
        <f>'09 § 강화군'!K28</f>
        <v>0</v>
      </c>
      <c r="L486" s="54">
        <f>'09 § 강화군'!L28</f>
        <v>0</v>
      </c>
      <c r="M486" s="54">
        <f>'09 § 강화군'!M28</f>
        <v>0</v>
      </c>
      <c r="N486" s="54">
        <f>'09 § 강화군'!N28</f>
        <v>0</v>
      </c>
      <c r="O486" s="54">
        <f>'09 § 강화군'!O28</f>
        <v>0</v>
      </c>
      <c r="P486" s="54">
        <f>'09 § 강화군'!P28</f>
        <v>0</v>
      </c>
      <c r="Q486" s="54">
        <f>'09 § 강화군'!Q28</f>
        <v>1.8</v>
      </c>
      <c r="R486" s="54">
        <f>'09 § 강화군'!R28</f>
        <v>0.30000000000000004</v>
      </c>
      <c r="S486" s="50">
        <f>'09 § 강화군'!S28</f>
        <v>2</v>
      </c>
      <c r="T486" s="50" t="str">
        <f>'09 § 강화군'!T28</f>
        <v>○</v>
      </c>
      <c r="U486" s="53">
        <f>'09 § 강화군'!U28</f>
        <v>0</v>
      </c>
      <c r="V486" s="53"/>
      <c r="W486" s="48">
        <f t="shared" si="94"/>
        <v>2.8</v>
      </c>
      <c r="X486" s="54">
        <f t="shared" si="97"/>
        <v>0</v>
      </c>
      <c r="Y486" s="54">
        <f t="shared" si="98"/>
        <v>0</v>
      </c>
      <c r="Z486" s="54">
        <f t="shared" si="99"/>
        <v>0</v>
      </c>
      <c r="AA486" s="49">
        <f t="shared" si="95"/>
        <v>2.8</v>
      </c>
      <c r="AB486" s="54">
        <f t="shared" si="100"/>
        <v>0</v>
      </c>
      <c r="AC486" s="54">
        <f t="shared" si="101"/>
        <v>2.8</v>
      </c>
    </row>
    <row r="487" spans="1:29" ht="30" customHeight="1">
      <c r="A487" s="59">
        <v>478</v>
      </c>
      <c r="B487" s="50" t="s">
        <v>1147</v>
      </c>
      <c r="C487" s="53" t="str">
        <f>'09 § 강화군'!C29</f>
        <v>강화군</v>
      </c>
      <c r="D487" s="50" t="str">
        <f>'09 § 강화군'!D29</f>
        <v>14-2</v>
      </c>
      <c r="E487" s="53" t="str">
        <f>'09 § 강화군'!E29</f>
        <v>군도6-1R</v>
      </c>
      <c r="F487" s="53" t="str">
        <f>'09 § 강화군'!F29</f>
        <v>강화중학교</v>
      </c>
      <c r="G487" s="53" t="str">
        <f>'09 § 강화군'!G29</f>
        <v>월곳리
341-16</v>
      </c>
      <c r="H487" s="50">
        <f>'09 § 강화군'!H29</f>
        <v>0</v>
      </c>
      <c r="I487" s="53" t="str">
        <f>'09 § 강화군'!I29</f>
        <v>겸용도로
(비분리형)</v>
      </c>
      <c r="J487" s="54">
        <f>'09 § 강화군'!J29</f>
        <v>2.8</v>
      </c>
      <c r="K487" s="54">
        <f>'09 § 강화군'!K29</f>
        <v>0</v>
      </c>
      <c r="L487" s="54">
        <f>'09 § 강화군'!L29</f>
        <v>0</v>
      </c>
      <c r="M487" s="54">
        <f>'09 § 강화군'!M29</f>
        <v>0</v>
      </c>
      <c r="N487" s="54">
        <f>'09 § 강화군'!N29</f>
        <v>0</v>
      </c>
      <c r="O487" s="54">
        <f>'09 § 강화군'!O29</f>
        <v>0</v>
      </c>
      <c r="P487" s="54">
        <f>'09 § 강화군'!P29</f>
        <v>0</v>
      </c>
      <c r="Q487" s="54">
        <f>'09 § 강화군'!Q29</f>
        <v>1.7</v>
      </c>
      <c r="R487" s="54">
        <f>'09 § 강화군'!R29</f>
        <v>0.19999999999999996</v>
      </c>
      <c r="S487" s="50">
        <f>'09 § 강화군'!S29</f>
        <v>2</v>
      </c>
      <c r="T487" s="50" t="str">
        <f>'09 § 강화군'!T29</f>
        <v>○</v>
      </c>
      <c r="U487" s="53">
        <f>'09 § 강화군'!U29</f>
        <v>0</v>
      </c>
      <c r="V487" s="53"/>
      <c r="W487" s="48">
        <f t="shared" si="94"/>
        <v>2.8</v>
      </c>
      <c r="X487" s="54">
        <f t="shared" si="97"/>
        <v>0</v>
      </c>
      <c r="Y487" s="54">
        <f t="shared" si="98"/>
        <v>0</v>
      </c>
      <c r="Z487" s="54">
        <f t="shared" si="99"/>
        <v>0</v>
      </c>
      <c r="AA487" s="49">
        <f t="shared" si="95"/>
        <v>2.8</v>
      </c>
      <c r="AB487" s="54">
        <f t="shared" si="100"/>
        <v>0</v>
      </c>
      <c r="AC487" s="54">
        <f t="shared" si="101"/>
        <v>2.8</v>
      </c>
    </row>
    <row r="488" spans="1:29" ht="30" customHeight="1">
      <c r="A488" s="59">
        <v>479</v>
      </c>
      <c r="B488" s="50" t="s">
        <v>1147</v>
      </c>
      <c r="C488" s="53" t="str">
        <f>'09 § 강화군'!C30</f>
        <v>강화군</v>
      </c>
      <c r="D488" s="50">
        <f>'09 § 강화군'!D30</f>
        <v>15</v>
      </c>
      <c r="E488" s="53" t="str">
        <f>'09 § 강화군'!E30</f>
        <v>군도4-1</v>
      </c>
      <c r="F488" s="53" t="str">
        <f>'09 § 강화군'!F30</f>
        <v>국화리
97-4</v>
      </c>
      <c r="G488" s="53" t="str">
        <f>'09 § 강화군'!G30</f>
        <v>국화리
597-2</v>
      </c>
      <c r="H488" s="50">
        <f>'09 § 강화군'!H30</f>
        <v>0</v>
      </c>
      <c r="I488" s="53" t="str">
        <f>'09 § 강화군'!I30</f>
        <v>겸용도로
(비분리형)</v>
      </c>
      <c r="J488" s="54">
        <f>'09 § 강화군'!J30</f>
        <v>1.59</v>
      </c>
      <c r="K488" s="54">
        <f>'09 § 강화군'!K30</f>
        <v>0</v>
      </c>
      <c r="L488" s="54">
        <f>'09 § 강화군'!L30</f>
        <v>0</v>
      </c>
      <c r="M488" s="54">
        <f>'09 § 강화군'!M30</f>
        <v>0</v>
      </c>
      <c r="N488" s="54">
        <f>'09 § 강화군'!N30</f>
        <v>0</v>
      </c>
      <c r="O488" s="54">
        <f>'09 § 강화군'!O30</f>
        <v>0</v>
      </c>
      <c r="P488" s="54">
        <f>'09 § 강화군'!P30</f>
        <v>0</v>
      </c>
      <c r="Q488" s="54">
        <f>'09 § 강화군'!Q30</f>
        <v>1.3</v>
      </c>
      <c r="R488" s="54">
        <f>'09 § 강화군'!R30</f>
        <v>-0.19999999999999996</v>
      </c>
      <c r="S488" s="50">
        <f>'09 § 강화군'!S30</f>
        <v>2</v>
      </c>
      <c r="T488" s="50">
        <f>'09 § 강화군'!T30</f>
        <v>0</v>
      </c>
      <c r="U488" s="53">
        <f>'09 § 강화군'!U30</f>
        <v>0</v>
      </c>
      <c r="V488" s="53"/>
      <c r="W488" s="48">
        <f t="shared" si="94"/>
        <v>1.59</v>
      </c>
      <c r="X488" s="54">
        <f t="shared" si="97"/>
        <v>0</v>
      </c>
      <c r="Y488" s="54">
        <f t="shared" si="98"/>
        <v>0</v>
      </c>
      <c r="Z488" s="54">
        <f t="shared" si="99"/>
        <v>0</v>
      </c>
      <c r="AA488" s="49">
        <f t="shared" si="95"/>
        <v>1.59</v>
      </c>
      <c r="AB488" s="54">
        <f t="shared" si="100"/>
        <v>0</v>
      </c>
      <c r="AC488" s="54">
        <f t="shared" si="101"/>
        <v>1.59</v>
      </c>
    </row>
    <row r="489" spans="1:29" ht="30" customHeight="1">
      <c r="A489" s="59">
        <v>480</v>
      </c>
      <c r="B489" s="50" t="s">
        <v>1147</v>
      </c>
      <c r="C489" s="53" t="str">
        <f>'09 § 강화군'!C31</f>
        <v>강화군</v>
      </c>
      <c r="D489" s="50">
        <f>'09 § 강화군'!D31</f>
        <v>16</v>
      </c>
      <c r="E489" s="53" t="str">
        <f>'09 § 강화군'!E31</f>
        <v>군도10-1</v>
      </c>
      <c r="F489" s="53" t="str">
        <f>'09 § 강화군'!F31</f>
        <v>신봉삼거리</v>
      </c>
      <c r="G489" s="53" t="str">
        <f>'09 § 강화군'!G31</f>
        <v>장정리
663-4</v>
      </c>
      <c r="H489" s="50">
        <f>'09 § 강화군'!H31</f>
        <v>0</v>
      </c>
      <c r="I489" s="53" t="str">
        <f>'09 § 강화군'!I31</f>
        <v>겸용도로
(비분리형)</v>
      </c>
      <c r="J489" s="54">
        <f>'09 § 강화군'!J31</f>
        <v>3.45</v>
      </c>
      <c r="K489" s="54">
        <f>'09 § 강화군'!K31</f>
        <v>0</v>
      </c>
      <c r="L489" s="54">
        <f>'09 § 강화군'!L31</f>
        <v>0</v>
      </c>
      <c r="M489" s="54">
        <f>'09 § 강화군'!M31</f>
        <v>0</v>
      </c>
      <c r="N489" s="54">
        <f>'09 § 강화군'!N31</f>
        <v>0</v>
      </c>
      <c r="O489" s="54">
        <f>'09 § 강화군'!O31</f>
        <v>0</v>
      </c>
      <c r="P489" s="54">
        <f>'09 § 강화군'!P31</f>
        <v>0</v>
      </c>
      <c r="Q489" s="54">
        <f>'09 § 강화군'!Q31</f>
        <v>1.9</v>
      </c>
      <c r="R489" s="54">
        <f>'09 § 강화군'!R31</f>
        <v>0.39999999999999991</v>
      </c>
      <c r="S489" s="50">
        <f>'09 § 강화군'!S31</f>
        <v>2</v>
      </c>
      <c r="T489" s="50">
        <f>'09 § 강화군'!T31</f>
        <v>0</v>
      </c>
      <c r="U489" s="53">
        <f>'09 § 강화군'!U31</f>
        <v>0</v>
      </c>
      <c r="V489" s="53"/>
      <c r="W489" s="48">
        <f t="shared" si="94"/>
        <v>3.45</v>
      </c>
      <c r="X489" s="54">
        <f t="shared" si="97"/>
        <v>0</v>
      </c>
      <c r="Y489" s="54">
        <f t="shared" si="98"/>
        <v>0</v>
      </c>
      <c r="Z489" s="54">
        <f t="shared" si="99"/>
        <v>0</v>
      </c>
      <c r="AA489" s="49">
        <f t="shared" si="95"/>
        <v>3.45</v>
      </c>
      <c r="AB489" s="54">
        <f t="shared" si="100"/>
        <v>0</v>
      </c>
      <c r="AC489" s="54">
        <f t="shared" si="101"/>
        <v>3.45</v>
      </c>
    </row>
    <row r="490" spans="1:29" ht="30" customHeight="1">
      <c r="A490" s="59">
        <v>481</v>
      </c>
      <c r="B490" s="50" t="s">
        <v>1147</v>
      </c>
      <c r="C490" s="53" t="str">
        <f>'09 § 강화군'!C32</f>
        <v>강화군</v>
      </c>
      <c r="D490" s="50">
        <f>'09 § 강화군'!D32</f>
        <v>17</v>
      </c>
      <c r="E490" s="53" t="str">
        <f>'09 § 강화군'!E32</f>
        <v>군도11-1</v>
      </c>
      <c r="F490" s="53" t="str">
        <f>'09 § 강화군'!F32</f>
        <v>대룡리
465-39</v>
      </c>
      <c r="G490" s="53" t="str">
        <f>'09 § 강화군'!G32</f>
        <v>양갑리
329-2</v>
      </c>
      <c r="H490" s="50">
        <f>'09 § 강화군'!H32</f>
        <v>0</v>
      </c>
      <c r="I490" s="53" t="str">
        <f>'09 § 강화군'!I32</f>
        <v>전용도로</v>
      </c>
      <c r="J490" s="54">
        <f>'09 § 강화군'!J32</f>
        <v>2.2999999999999998</v>
      </c>
      <c r="K490" s="54">
        <f>'09 § 강화군'!K32</f>
        <v>1.8</v>
      </c>
      <c r="L490" s="54">
        <f>'09 § 강화군'!L32</f>
        <v>0</v>
      </c>
      <c r="M490" s="54">
        <f>'09 § 강화군'!M32</f>
        <v>0</v>
      </c>
      <c r="N490" s="54">
        <f>'09 § 강화군'!N32</f>
        <v>0</v>
      </c>
      <c r="O490" s="54">
        <f>'09 § 강화군'!O32</f>
        <v>0</v>
      </c>
      <c r="P490" s="54">
        <f>'09 § 강화군'!P32</f>
        <v>0</v>
      </c>
      <c r="Q490" s="54">
        <f>'09 § 강화군'!Q32</f>
        <v>0</v>
      </c>
      <c r="R490" s="54">
        <f>'09 § 강화군'!R32</f>
        <v>0</v>
      </c>
      <c r="S490" s="50">
        <f>'09 § 강화군'!S32</f>
        <v>2</v>
      </c>
      <c r="T490" s="50" t="str">
        <f>'09 § 강화군'!T32</f>
        <v>○</v>
      </c>
      <c r="U490" s="53">
        <f>'09 § 강화군'!U32</f>
        <v>0</v>
      </c>
      <c r="V490" s="53"/>
      <c r="W490" s="48">
        <f t="shared" si="94"/>
        <v>2.2999999999999998</v>
      </c>
      <c r="X490" s="54">
        <f t="shared" si="97"/>
        <v>2.2999999999999998</v>
      </c>
      <c r="Y490" s="54">
        <f t="shared" si="98"/>
        <v>0</v>
      </c>
      <c r="Z490" s="54">
        <f t="shared" si="99"/>
        <v>0</v>
      </c>
      <c r="AA490" s="49">
        <f t="shared" si="95"/>
        <v>0</v>
      </c>
      <c r="AB490" s="54">
        <f t="shared" si="100"/>
        <v>0</v>
      </c>
      <c r="AC490" s="54">
        <f t="shared" si="101"/>
        <v>0</v>
      </c>
    </row>
    <row r="491" spans="1:29" ht="30" customHeight="1">
      <c r="A491" s="59">
        <v>482</v>
      </c>
      <c r="B491" s="50" t="s">
        <v>1147</v>
      </c>
      <c r="C491" s="53" t="str">
        <f>'09 § 강화군'!C33</f>
        <v>강화군</v>
      </c>
      <c r="D491" s="50">
        <f>'09 § 강화군'!D33</f>
        <v>18</v>
      </c>
      <c r="E491" s="53" t="str">
        <f>'09 § 강화군'!E33</f>
        <v>군도2-1</v>
      </c>
      <c r="F491" s="53" t="str">
        <f>'09 § 강화군'!F33</f>
        <v>보문사</v>
      </c>
      <c r="G491" s="53" t="str">
        <f>'09 § 강화군'!G33</f>
        <v>해명초등학교</v>
      </c>
      <c r="H491" s="50" t="str">
        <f>'09 § 강화군'!H33</f>
        <v>○</v>
      </c>
      <c r="I491" s="53" t="str">
        <f>'09 § 강화군'!I33</f>
        <v>전용도로</v>
      </c>
      <c r="J491" s="54">
        <f>'09 § 강화군'!J33</f>
        <v>5.4</v>
      </c>
      <c r="K491" s="54">
        <f>'09 § 강화군'!K33</f>
        <v>3</v>
      </c>
      <c r="L491" s="54">
        <f>'09 § 강화군'!L33</f>
        <v>0</v>
      </c>
      <c r="M491" s="54">
        <f>'09 § 강화군'!M33</f>
        <v>0</v>
      </c>
      <c r="N491" s="54">
        <f>'09 § 강화군'!N33</f>
        <v>0</v>
      </c>
      <c r="O491" s="54">
        <f>'09 § 강화군'!O33</f>
        <v>0</v>
      </c>
      <c r="P491" s="54">
        <f>'09 § 강화군'!P33</f>
        <v>0</v>
      </c>
      <c r="Q491" s="54">
        <f>'09 § 강화군'!Q33</f>
        <v>0</v>
      </c>
      <c r="R491" s="54">
        <f>'09 § 강화군'!R33</f>
        <v>0</v>
      </c>
      <c r="S491" s="50">
        <f>'09 § 강화군'!S33</f>
        <v>2</v>
      </c>
      <c r="T491" s="50">
        <f>'09 § 강화군'!T33</f>
        <v>0</v>
      </c>
      <c r="U491" s="53">
        <f>'09 § 강화군'!U33</f>
        <v>0</v>
      </c>
      <c r="V491" s="53"/>
      <c r="W491" s="48">
        <f t="shared" si="94"/>
        <v>5.4</v>
      </c>
      <c r="X491" s="54">
        <f t="shared" si="97"/>
        <v>5.4</v>
      </c>
      <c r="Y491" s="54">
        <f t="shared" si="98"/>
        <v>0</v>
      </c>
      <c r="Z491" s="54">
        <f t="shared" si="99"/>
        <v>0</v>
      </c>
      <c r="AA491" s="49">
        <f t="shared" si="95"/>
        <v>0</v>
      </c>
      <c r="AB491" s="54">
        <f t="shared" si="100"/>
        <v>0</v>
      </c>
      <c r="AC491" s="54">
        <f t="shared" si="101"/>
        <v>0</v>
      </c>
    </row>
    <row r="492" spans="1:29" ht="30" customHeight="1">
      <c r="A492" s="59">
        <v>483</v>
      </c>
      <c r="B492" s="50" t="s">
        <v>1147</v>
      </c>
      <c r="C492" s="53" t="str">
        <f>'09 § 강화군'!C34</f>
        <v>강화군</v>
      </c>
      <c r="D492" s="50">
        <f>'09 § 강화군'!D34</f>
        <v>19</v>
      </c>
      <c r="E492" s="53" t="str">
        <f>'09 § 강화군'!E34</f>
        <v>군도2-2</v>
      </c>
      <c r="F492" s="53" t="str">
        <f>'09 § 강화군'!F34</f>
        <v>해명초등학교</v>
      </c>
      <c r="G492" s="53" t="str">
        <f>'09 § 강화군'!G34</f>
        <v>전득이고개</v>
      </c>
      <c r="H492" s="50" t="str">
        <f>'09 § 강화군'!H34</f>
        <v>○</v>
      </c>
      <c r="I492" s="53" t="str">
        <f>'09 § 강화군'!I34</f>
        <v>전용도로</v>
      </c>
      <c r="J492" s="54">
        <f>'09 § 강화군'!J34</f>
        <v>2.9</v>
      </c>
      <c r="K492" s="54">
        <f>'09 § 강화군'!K34</f>
        <v>2.2999999999999998</v>
      </c>
      <c r="L492" s="54">
        <f>'09 § 강화군'!L34</f>
        <v>0</v>
      </c>
      <c r="M492" s="54">
        <f>'09 § 강화군'!M34</f>
        <v>0</v>
      </c>
      <c r="N492" s="54">
        <f>'09 § 강화군'!N34</f>
        <v>0</v>
      </c>
      <c r="O492" s="54">
        <f>'09 § 강화군'!O34</f>
        <v>0</v>
      </c>
      <c r="P492" s="54">
        <f>'09 § 강화군'!P34</f>
        <v>0</v>
      </c>
      <c r="Q492" s="54">
        <f>'09 § 강화군'!Q34</f>
        <v>0</v>
      </c>
      <c r="R492" s="54">
        <f>'09 § 강화군'!R34</f>
        <v>0</v>
      </c>
      <c r="S492" s="50">
        <f>'09 § 강화군'!S34</f>
        <v>2</v>
      </c>
      <c r="T492" s="50">
        <f>'09 § 강화군'!T34</f>
        <v>0</v>
      </c>
      <c r="U492" s="53">
        <f>'09 § 강화군'!U34</f>
        <v>0</v>
      </c>
      <c r="V492" s="53"/>
      <c r="W492" s="48">
        <f t="shared" si="94"/>
        <v>2.9</v>
      </c>
      <c r="X492" s="54">
        <f t="shared" si="97"/>
        <v>2.9</v>
      </c>
      <c r="Y492" s="54">
        <f t="shared" si="98"/>
        <v>0</v>
      </c>
      <c r="Z492" s="54">
        <f t="shared" si="99"/>
        <v>0</v>
      </c>
      <c r="AA492" s="49">
        <f t="shared" si="95"/>
        <v>0</v>
      </c>
      <c r="AB492" s="54">
        <f t="shared" si="100"/>
        <v>0</v>
      </c>
      <c r="AC492" s="54">
        <f t="shared" si="101"/>
        <v>0</v>
      </c>
    </row>
    <row r="493" spans="1:29" ht="30" customHeight="1">
      <c r="A493" s="59">
        <v>484</v>
      </c>
      <c r="B493" s="50" t="s">
        <v>1147</v>
      </c>
      <c r="C493" s="53" t="str">
        <f>'09 § 강화군'!C35</f>
        <v>강화군</v>
      </c>
      <c r="D493" s="50">
        <f>'09 § 강화군'!D35</f>
        <v>20</v>
      </c>
      <c r="E493" s="53" t="str">
        <f>'09 § 강화군'!E35</f>
        <v>군도17-1</v>
      </c>
      <c r="F493" s="53" t="str">
        <f>'09 § 강화군'!F35</f>
        <v>외포사거리</v>
      </c>
      <c r="G493" s="53" t="str">
        <f>'09 § 강화군'!G35</f>
        <v>인산저수지</v>
      </c>
      <c r="H493" s="50" t="str">
        <f>'09 § 강화군'!H35</f>
        <v>○</v>
      </c>
      <c r="I493" s="53" t="str">
        <f>'09 § 강화군'!I35</f>
        <v>전용도로</v>
      </c>
      <c r="J493" s="54">
        <f>'09 § 강화군'!J35</f>
        <v>4.05</v>
      </c>
      <c r="K493" s="54">
        <f>'09 § 강화군'!K35</f>
        <v>2.4</v>
      </c>
      <c r="L493" s="54">
        <f>'09 § 강화군'!L35</f>
        <v>0</v>
      </c>
      <c r="M493" s="54">
        <f>'09 § 강화군'!M35</f>
        <v>0</v>
      </c>
      <c r="N493" s="54">
        <f>'09 § 강화군'!N35</f>
        <v>0</v>
      </c>
      <c r="O493" s="54">
        <f>'09 § 강화군'!O35</f>
        <v>0</v>
      </c>
      <c r="P493" s="54">
        <f>'09 § 강화군'!P35</f>
        <v>0</v>
      </c>
      <c r="Q493" s="54">
        <f>'09 § 강화군'!Q35</f>
        <v>0</v>
      </c>
      <c r="R493" s="54">
        <f>'09 § 강화군'!R35</f>
        <v>0</v>
      </c>
      <c r="S493" s="50">
        <f>'09 § 강화군'!S35</f>
        <v>3</v>
      </c>
      <c r="T493" s="50">
        <f>'09 § 강화군'!T35</f>
        <v>0</v>
      </c>
      <c r="U493" s="53">
        <f>'09 § 강화군'!U35</f>
        <v>0</v>
      </c>
      <c r="V493" s="53"/>
      <c r="W493" s="48">
        <f t="shared" si="94"/>
        <v>4.05</v>
      </c>
      <c r="X493" s="54">
        <f t="shared" si="97"/>
        <v>4.05</v>
      </c>
      <c r="Y493" s="54">
        <f t="shared" si="98"/>
        <v>0</v>
      </c>
      <c r="Z493" s="54">
        <f t="shared" si="99"/>
        <v>0</v>
      </c>
      <c r="AA493" s="49">
        <f t="shared" si="95"/>
        <v>0</v>
      </c>
      <c r="AB493" s="54">
        <f t="shared" si="100"/>
        <v>0</v>
      </c>
      <c r="AC493" s="54">
        <f t="shared" si="101"/>
        <v>0</v>
      </c>
    </row>
    <row r="494" spans="1:29" ht="30" customHeight="1">
      <c r="A494" s="59">
        <v>485</v>
      </c>
      <c r="B494" s="50" t="s">
        <v>1147</v>
      </c>
      <c r="C494" s="53" t="str">
        <f>'09 § 강화군'!C36</f>
        <v>강화군</v>
      </c>
      <c r="D494" s="50">
        <f>'09 § 강화군'!D36</f>
        <v>21</v>
      </c>
      <c r="E494" s="53" t="str">
        <f>'09 § 강화군'!E36</f>
        <v>군도17-2</v>
      </c>
      <c r="F494" s="53" t="str">
        <f>'09 § 강화군'!F36</f>
        <v>이강리
940-2</v>
      </c>
      <c r="G494" s="53" t="str">
        <f>'09 § 강화군'!G36</f>
        <v>이강리
173-1</v>
      </c>
      <c r="H494" s="50" t="str">
        <f>'09 § 강화군'!H36</f>
        <v>○</v>
      </c>
      <c r="I494" s="53" t="str">
        <f>'09 § 강화군'!I36</f>
        <v>겸용도로
(비분리형)</v>
      </c>
      <c r="J494" s="54">
        <f>'09 § 강화군'!J36</f>
        <v>1.75</v>
      </c>
      <c r="K494" s="54">
        <f>'09 § 강화군'!K36</f>
        <v>0</v>
      </c>
      <c r="L494" s="54">
        <f>'09 § 강화군'!L36</f>
        <v>0</v>
      </c>
      <c r="M494" s="54">
        <f>'09 § 강화군'!M36</f>
        <v>0</v>
      </c>
      <c r="N494" s="54">
        <f>'09 § 강화군'!N36</f>
        <v>0</v>
      </c>
      <c r="O494" s="54">
        <f>'09 § 강화군'!O36</f>
        <v>0</v>
      </c>
      <c r="P494" s="54">
        <f>'09 § 강화군'!P36</f>
        <v>0</v>
      </c>
      <c r="Q494" s="54">
        <f>'09 § 강화군'!Q36</f>
        <v>2.2000000000000002</v>
      </c>
      <c r="R494" s="54">
        <f>'09 § 강화군'!R36</f>
        <v>0.70000000000000018</v>
      </c>
      <c r="S494" s="50">
        <f>'09 § 강화군'!S36</f>
        <v>2</v>
      </c>
      <c r="T494" s="50">
        <f>'09 § 강화군'!T36</f>
        <v>0</v>
      </c>
      <c r="U494" s="53">
        <f>'09 § 강화군'!U36</f>
        <v>0</v>
      </c>
      <c r="V494" s="53"/>
      <c r="W494" s="48">
        <f t="shared" si="94"/>
        <v>1.75</v>
      </c>
      <c r="X494" s="54">
        <f t="shared" si="97"/>
        <v>0</v>
      </c>
      <c r="Y494" s="54">
        <f t="shared" si="98"/>
        <v>0</v>
      </c>
      <c r="Z494" s="54">
        <f t="shared" si="99"/>
        <v>0</v>
      </c>
      <c r="AA494" s="49">
        <f t="shared" si="95"/>
        <v>1.75</v>
      </c>
      <c r="AB494" s="54">
        <f t="shared" si="100"/>
        <v>0</v>
      </c>
      <c r="AC494" s="54">
        <f t="shared" si="101"/>
        <v>1.75</v>
      </c>
    </row>
    <row r="495" spans="1:29" ht="30" customHeight="1">
      <c r="A495" s="59">
        <v>486</v>
      </c>
      <c r="B495" s="50" t="s">
        <v>1147</v>
      </c>
      <c r="C495" s="53" t="str">
        <f>'09 § 강화군'!C37</f>
        <v>강화군</v>
      </c>
      <c r="D495" s="50">
        <f>'09 § 강화군'!D37</f>
        <v>22</v>
      </c>
      <c r="E495" s="53" t="str">
        <f>'09 § 강화군'!E37</f>
        <v>군도17-3</v>
      </c>
      <c r="F495" s="53" t="str">
        <f>'09 § 강화군'!F37</f>
        <v>이강리
940-2</v>
      </c>
      <c r="G495" s="53" t="str">
        <f>'09 § 강화군'!G37</f>
        <v>이강리
873-6</v>
      </c>
      <c r="H495" s="50" t="str">
        <f>'09 § 강화군'!H37</f>
        <v>○</v>
      </c>
      <c r="I495" s="53" t="str">
        <f>'09 § 강화군'!I37</f>
        <v>겸용도로
(비분리형)</v>
      </c>
      <c r="J495" s="54">
        <f>'09 § 강화군'!J37</f>
        <v>0.13</v>
      </c>
      <c r="K495" s="54">
        <f>'09 § 강화군'!K37</f>
        <v>0</v>
      </c>
      <c r="L495" s="54">
        <f>'09 § 강화군'!L37</f>
        <v>0</v>
      </c>
      <c r="M495" s="54">
        <f>'09 § 강화군'!M37</f>
        <v>0</v>
      </c>
      <c r="N495" s="54">
        <f>'09 § 강화군'!N37</f>
        <v>0</v>
      </c>
      <c r="O495" s="54">
        <f>'09 § 강화군'!O37</f>
        <v>0</v>
      </c>
      <c r="P495" s="54">
        <f>'09 § 강화군'!P37</f>
        <v>0</v>
      </c>
      <c r="Q495" s="54">
        <f>'09 § 강화군'!Q37</f>
        <v>2.33</v>
      </c>
      <c r="R495" s="54">
        <f>'09 § 강화군'!R37</f>
        <v>0.83000000000000007</v>
      </c>
      <c r="S495" s="50">
        <f>'09 § 강화군'!S37</f>
        <v>2</v>
      </c>
      <c r="T495" s="50">
        <f>'09 § 강화군'!T37</f>
        <v>0</v>
      </c>
      <c r="U495" s="53">
        <f>'09 § 강화군'!U37</f>
        <v>0</v>
      </c>
      <c r="V495" s="53"/>
      <c r="W495" s="48">
        <f t="shared" si="94"/>
        <v>0.13</v>
      </c>
      <c r="X495" s="54">
        <f t="shared" si="97"/>
        <v>0</v>
      </c>
      <c r="Y495" s="54">
        <f t="shared" si="98"/>
        <v>0</v>
      </c>
      <c r="Z495" s="54">
        <f t="shared" si="99"/>
        <v>0</v>
      </c>
      <c r="AA495" s="49">
        <f t="shared" si="95"/>
        <v>0.13</v>
      </c>
      <c r="AB495" s="54">
        <f t="shared" si="100"/>
        <v>0</v>
      </c>
      <c r="AC495" s="54">
        <f t="shared" si="101"/>
        <v>0.13</v>
      </c>
    </row>
    <row r="496" spans="1:29" ht="30" customHeight="1">
      <c r="A496" s="59">
        <v>487</v>
      </c>
      <c r="B496" s="50" t="s">
        <v>1147</v>
      </c>
      <c r="C496" s="53" t="str">
        <f>'09 § 강화군'!C38</f>
        <v>강화군</v>
      </c>
      <c r="D496" s="50">
        <f>'09 § 강화군'!D38</f>
        <v>23</v>
      </c>
      <c r="E496" s="53" t="str">
        <f>'09 § 강화군'!E38</f>
        <v>군도17-4</v>
      </c>
      <c r="F496" s="53" t="str">
        <f>'09 § 강화군'!F38</f>
        <v>송해초등학교</v>
      </c>
      <c r="G496" s="53" t="str">
        <f>'09 § 강화군'!G38</f>
        <v>호박골 입구</v>
      </c>
      <c r="H496" s="50" t="str">
        <f>'09 § 강화군'!H38</f>
        <v>○</v>
      </c>
      <c r="I496" s="53" t="str">
        <f>'09 § 강화군'!I38</f>
        <v>전용도로</v>
      </c>
      <c r="J496" s="54">
        <f>'09 § 강화군'!J38</f>
        <v>1.17</v>
      </c>
      <c r="K496" s="54">
        <f>'09 § 강화군'!K38</f>
        <v>2.4500000000000002</v>
      </c>
      <c r="L496" s="54">
        <f>'09 § 강화군'!L38</f>
        <v>0</v>
      </c>
      <c r="M496" s="54">
        <f>'09 § 강화군'!M38</f>
        <v>0</v>
      </c>
      <c r="N496" s="54">
        <f>'09 § 강화군'!N38</f>
        <v>0</v>
      </c>
      <c r="O496" s="54">
        <f>'09 § 강화군'!O38</f>
        <v>0</v>
      </c>
      <c r="P496" s="54">
        <f>'09 § 강화군'!P38</f>
        <v>0</v>
      </c>
      <c r="Q496" s="54">
        <f>'09 § 강화군'!Q38</f>
        <v>0</v>
      </c>
      <c r="R496" s="54">
        <f>'09 § 강화군'!R38</f>
        <v>0</v>
      </c>
      <c r="S496" s="50">
        <f>'09 § 강화군'!S38</f>
        <v>3</v>
      </c>
      <c r="T496" s="50">
        <f>'09 § 강화군'!T38</f>
        <v>0</v>
      </c>
      <c r="U496" s="53">
        <f>'09 § 강화군'!U38</f>
        <v>0</v>
      </c>
      <c r="V496" s="53"/>
      <c r="W496" s="48">
        <f t="shared" si="94"/>
        <v>1.17</v>
      </c>
      <c r="X496" s="54">
        <f t="shared" si="97"/>
        <v>1.17</v>
      </c>
      <c r="Y496" s="54">
        <f t="shared" si="98"/>
        <v>0</v>
      </c>
      <c r="Z496" s="54">
        <f t="shared" si="99"/>
        <v>0</v>
      </c>
      <c r="AA496" s="49">
        <f t="shared" si="95"/>
        <v>0</v>
      </c>
      <c r="AB496" s="54">
        <f t="shared" si="100"/>
        <v>0</v>
      </c>
      <c r="AC496" s="54">
        <f t="shared" si="101"/>
        <v>0</v>
      </c>
    </row>
    <row r="497" spans="1:29" ht="30" customHeight="1">
      <c r="A497" s="59">
        <v>488</v>
      </c>
      <c r="B497" s="50" t="s">
        <v>1147</v>
      </c>
      <c r="C497" s="53" t="str">
        <f>'09 § 강화군'!C39</f>
        <v>강화군</v>
      </c>
      <c r="D497" s="50">
        <f>'09 § 강화군'!D39</f>
        <v>24</v>
      </c>
      <c r="E497" s="53" t="str">
        <f>'09 § 강화군'!E39</f>
        <v>군도17-5</v>
      </c>
      <c r="F497" s="53" t="str">
        <f>'09 § 강화군'!F39</f>
        <v>숭뢰리
886-2</v>
      </c>
      <c r="G497" s="53" t="str">
        <f>'09 § 강화군'!G39</f>
        <v>화문석문화관</v>
      </c>
      <c r="H497" s="50" t="str">
        <f>'09 § 강화군'!H39</f>
        <v>○</v>
      </c>
      <c r="I497" s="53" t="str">
        <f>'09 § 강화군'!I39</f>
        <v>전용도로</v>
      </c>
      <c r="J497" s="54">
        <f>'09 § 강화군'!J39</f>
        <v>1.44</v>
      </c>
      <c r="K497" s="54">
        <f>'09 § 강화군'!K39</f>
        <v>2.7</v>
      </c>
      <c r="L497" s="54">
        <f>'09 § 강화군'!L39</f>
        <v>0</v>
      </c>
      <c r="M497" s="54">
        <f>'09 § 강화군'!M39</f>
        <v>0</v>
      </c>
      <c r="N497" s="54">
        <f>'09 § 강화군'!N39</f>
        <v>0</v>
      </c>
      <c r="O497" s="54">
        <f>'09 § 강화군'!O39</f>
        <v>0</v>
      </c>
      <c r="P497" s="54">
        <f>'09 § 강화군'!P39</f>
        <v>0</v>
      </c>
      <c r="Q497" s="54">
        <f>'09 § 강화군'!Q39</f>
        <v>0</v>
      </c>
      <c r="R497" s="54">
        <f>'09 § 강화군'!R39</f>
        <v>0</v>
      </c>
      <c r="S497" s="50">
        <f>'09 § 강화군'!S39</f>
        <v>3</v>
      </c>
      <c r="T497" s="50">
        <f>'09 § 강화군'!T39</f>
        <v>0</v>
      </c>
      <c r="U497" s="53">
        <f>'09 § 강화군'!U39</f>
        <v>0</v>
      </c>
      <c r="V497" s="53"/>
      <c r="W497" s="48">
        <f t="shared" si="94"/>
        <v>1.44</v>
      </c>
      <c r="X497" s="54">
        <f t="shared" si="97"/>
        <v>1.44</v>
      </c>
      <c r="Y497" s="54">
        <f t="shared" si="98"/>
        <v>0</v>
      </c>
      <c r="Z497" s="54">
        <f t="shared" si="99"/>
        <v>0</v>
      </c>
      <c r="AA497" s="49">
        <f t="shared" si="95"/>
        <v>0</v>
      </c>
      <c r="AB497" s="54">
        <f t="shared" si="100"/>
        <v>0</v>
      </c>
      <c r="AC497" s="54">
        <f t="shared" si="101"/>
        <v>0</v>
      </c>
    </row>
    <row r="498" spans="1:29" ht="30" customHeight="1">
      <c r="A498" s="59">
        <v>489</v>
      </c>
      <c r="B498" s="50" t="s">
        <v>1147</v>
      </c>
      <c r="C498" s="53" t="str">
        <f>'09 § 강화군'!C40</f>
        <v>강화군</v>
      </c>
      <c r="D498" s="50">
        <f>'09 § 강화군'!D40</f>
        <v>25</v>
      </c>
      <c r="E498" s="53" t="str">
        <f>'09 § 강화군'!E40</f>
        <v>101-1</v>
      </c>
      <c r="F498" s="53" t="str">
        <f>'09 § 강화군'!F40</f>
        <v>인화리
581-5</v>
      </c>
      <c r="G498" s="53" t="str">
        <f>'09 § 강화군'!G40</f>
        <v>인화리
377-5</v>
      </c>
      <c r="H498" s="50" t="str">
        <f>'09 § 강화군'!H40</f>
        <v>○</v>
      </c>
      <c r="I498" s="53" t="str">
        <f>'09 § 강화군'!I40</f>
        <v>전용도로</v>
      </c>
      <c r="J498" s="54">
        <f>'09 § 강화군'!J40</f>
        <v>1.68</v>
      </c>
      <c r="K498" s="54">
        <f>'09 § 강화군'!K40</f>
        <v>2.2999999999999998</v>
      </c>
      <c r="L498" s="54">
        <f>'09 § 강화군'!L40</f>
        <v>0</v>
      </c>
      <c r="M498" s="54">
        <f>'09 § 강화군'!M40</f>
        <v>0</v>
      </c>
      <c r="N498" s="54">
        <f>'09 § 강화군'!N40</f>
        <v>0</v>
      </c>
      <c r="O498" s="54">
        <f>'09 § 강화군'!O40</f>
        <v>0</v>
      </c>
      <c r="P498" s="54">
        <f>'09 § 강화군'!P40</f>
        <v>0</v>
      </c>
      <c r="Q498" s="54">
        <f>'09 § 강화군'!Q40</f>
        <v>0</v>
      </c>
      <c r="R498" s="54">
        <f>'09 § 강화군'!R40</f>
        <v>0</v>
      </c>
      <c r="S498" s="50">
        <f>'09 § 강화군'!S40</f>
        <v>2</v>
      </c>
      <c r="T498" s="50">
        <f>'09 § 강화군'!T40</f>
        <v>0</v>
      </c>
      <c r="U498" s="53">
        <f>'09 § 강화군'!U40</f>
        <v>0</v>
      </c>
      <c r="V498" s="53"/>
      <c r="W498" s="48">
        <f t="shared" si="94"/>
        <v>1.68</v>
      </c>
      <c r="X498" s="54">
        <f t="shared" si="97"/>
        <v>1.68</v>
      </c>
      <c r="Y498" s="54">
        <f t="shared" si="98"/>
        <v>0</v>
      </c>
      <c r="Z498" s="54">
        <f t="shared" si="99"/>
        <v>0</v>
      </c>
      <c r="AA498" s="49">
        <f t="shared" si="95"/>
        <v>0</v>
      </c>
      <c r="AB498" s="54">
        <f t="shared" si="100"/>
        <v>0</v>
      </c>
      <c r="AC498" s="54">
        <f t="shared" si="101"/>
        <v>0</v>
      </c>
    </row>
    <row r="499" spans="1:29" ht="30" customHeight="1">
      <c r="A499" s="59">
        <v>490</v>
      </c>
      <c r="B499" s="50" t="s">
        <v>1147</v>
      </c>
      <c r="C499" s="53" t="str">
        <f>'09 § 강화군'!C41</f>
        <v>강화군</v>
      </c>
      <c r="D499" s="50">
        <f>'09 § 강화군'!D41</f>
        <v>26</v>
      </c>
      <c r="E499" s="53" t="str">
        <f>'09 § 강화군'!E41</f>
        <v>101-2</v>
      </c>
      <c r="F499" s="53" t="str">
        <f>'09 § 강화군'!F41</f>
        <v>인회리
377-5</v>
      </c>
      <c r="G499" s="53" t="str">
        <f>'09 § 강화군'!G41</f>
        <v>교산리
663-1</v>
      </c>
      <c r="H499" s="50" t="str">
        <f>'09 § 강화군'!H41</f>
        <v>○</v>
      </c>
      <c r="I499" s="53" t="str">
        <f>'09 § 강화군'!I41</f>
        <v>겸용도로
(비분리형)</v>
      </c>
      <c r="J499" s="54">
        <f>'09 § 강화군'!J41</f>
        <v>1.78</v>
      </c>
      <c r="K499" s="54">
        <f>'09 § 강화군'!K41</f>
        <v>0</v>
      </c>
      <c r="L499" s="54">
        <f>'09 § 강화군'!L41</f>
        <v>0</v>
      </c>
      <c r="M499" s="54">
        <f>'09 § 강화군'!M41</f>
        <v>0</v>
      </c>
      <c r="N499" s="54">
        <f>'09 § 강화군'!N41</f>
        <v>0</v>
      </c>
      <c r="O499" s="54">
        <f>'09 § 강화군'!O41</f>
        <v>0</v>
      </c>
      <c r="P499" s="54">
        <f>'09 § 강화군'!P41</f>
        <v>0</v>
      </c>
      <c r="Q499" s="54">
        <f>'09 § 강화군'!Q41</f>
        <v>2</v>
      </c>
      <c r="R499" s="54">
        <f>'09 § 강화군'!R41</f>
        <v>0.5</v>
      </c>
      <c r="S499" s="50">
        <f>'09 § 강화군'!S41</f>
        <v>2</v>
      </c>
      <c r="T499" s="50">
        <f>'09 § 강화군'!T41</f>
        <v>0</v>
      </c>
      <c r="U499" s="53">
        <f>'09 § 강화군'!U41</f>
        <v>0</v>
      </c>
      <c r="V499" s="53"/>
      <c r="W499" s="48">
        <f t="shared" si="94"/>
        <v>1.78</v>
      </c>
      <c r="X499" s="54">
        <f t="shared" si="97"/>
        <v>0</v>
      </c>
      <c r="Y499" s="54">
        <f t="shared" si="98"/>
        <v>0</v>
      </c>
      <c r="Z499" s="54">
        <f t="shared" si="99"/>
        <v>0</v>
      </c>
      <c r="AA499" s="49">
        <f t="shared" si="95"/>
        <v>1.78</v>
      </c>
      <c r="AB499" s="54">
        <f t="shared" si="100"/>
        <v>0</v>
      </c>
      <c r="AC499" s="54">
        <f t="shared" si="101"/>
        <v>1.78</v>
      </c>
    </row>
    <row r="500" spans="1:29" ht="30" customHeight="1">
      <c r="A500" s="59">
        <v>491</v>
      </c>
      <c r="B500" s="50" t="s">
        <v>1147</v>
      </c>
      <c r="C500" s="53" t="str">
        <f>'09 § 강화군'!C42</f>
        <v>강화군</v>
      </c>
      <c r="D500" s="50">
        <f>'09 § 강화군'!D42</f>
        <v>27</v>
      </c>
      <c r="E500" s="53" t="str">
        <f>'09 § 강화군'!E42</f>
        <v>면도103-1</v>
      </c>
      <c r="F500" s="53" t="str">
        <f>'09 § 강화군'!F42</f>
        <v>창리
395-15</v>
      </c>
      <c r="G500" s="53" t="str">
        <f>'09 § 강화군'!G42</f>
        <v>신정리
221-7</v>
      </c>
      <c r="H500" s="50" t="str">
        <f>'09 § 강화군'!H42</f>
        <v>○</v>
      </c>
      <c r="I500" s="53" t="str">
        <f>'09 § 강화군'!I42</f>
        <v>전용도로</v>
      </c>
      <c r="J500" s="54">
        <f>'09 § 강화군'!J42</f>
        <v>2.33</v>
      </c>
      <c r="K500" s="54">
        <f>'09 § 강화군'!K42</f>
        <v>2.7</v>
      </c>
      <c r="L500" s="54">
        <f>'09 § 강화군'!L42</f>
        <v>0</v>
      </c>
      <c r="M500" s="54">
        <f>'09 § 강화군'!M42</f>
        <v>0</v>
      </c>
      <c r="N500" s="54">
        <f>'09 § 강화군'!N42</f>
        <v>0</v>
      </c>
      <c r="O500" s="54">
        <f>'09 § 강화군'!O42</f>
        <v>0</v>
      </c>
      <c r="P500" s="54">
        <f>'09 § 강화군'!P42</f>
        <v>0</v>
      </c>
      <c r="Q500" s="54">
        <f>'09 § 강화군'!Q42</f>
        <v>0</v>
      </c>
      <c r="R500" s="54">
        <f>'09 § 강화군'!R42</f>
        <v>0</v>
      </c>
      <c r="S500" s="50">
        <f>'09 § 강화군'!S42</f>
        <v>3</v>
      </c>
      <c r="T500" s="50">
        <f>'09 § 강화군'!T42</f>
        <v>0</v>
      </c>
      <c r="U500" s="53">
        <f>'09 § 강화군'!U42</f>
        <v>0</v>
      </c>
      <c r="V500" s="53"/>
      <c r="W500" s="48">
        <f t="shared" si="94"/>
        <v>2.33</v>
      </c>
      <c r="X500" s="54">
        <f t="shared" si="97"/>
        <v>2.33</v>
      </c>
      <c r="Y500" s="54">
        <f t="shared" si="98"/>
        <v>0</v>
      </c>
      <c r="Z500" s="54">
        <f t="shared" si="99"/>
        <v>0</v>
      </c>
      <c r="AA500" s="49">
        <f t="shared" si="95"/>
        <v>0</v>
      </c>
      <c r="AB500" s="54">
        <f t="shared" si="100"/>
        <v>0</v>
      </c>
      <c r="AC500" s="54">
        <f t="shared" si="101"/>
        <v>0</v>
      </c>
    </row>
    <row r="501" spans="1:29" ht="30" customHeight="1">
      <c r="A501" s="59">
        <v>492</v>
      </c>
      <c r="B501" s="50" t="s">
        <v>1147</v>
      </c>
      <c r="C501" s="53" t="str">
        <f>'09 § 강화군'!C43</f>
        <v>강화군</v>
      </c>
      <c r="D501" s="50" t="str">
        <f>'09 § 강화군'!D43</f>
        <v>28-1</v>
      </c>
      <c r="E501" s="53" t="str">
        <f>'09 § 강화군'!E43</f>
        <v>면도105-1</v>
      </c>
      <c r="F501" s="53" t="str">
        <f>'09 § 강화군'!F43</f>
        <v>덕진진사거리</v>
      </c>
      <c r="G501" s="53" t="str">
        <f>'09 § 강화군'!G43</f>
        <v>예비군훈련장</v>
      </c>
      <c r="H501" s="50" t="str">
        <f>'09 § 강화군'!H43</f>
        <v>○</v>
      </c>
      <c r="I501" s="53" t="str">
        <f>'09 § 강화군'!I43</f>
        <v>겸용도로
(비분리형)</v>
      </c>
      <c r="J501" s="54">
        <f>'09 § 강화군'!J43</f>
        <v>2.4300000000000002</v>
      </c>
      <c r="K501" s="54">
        <f>'09 § 강화군'!K43</f>
        <v>0</v>
      </c>
      <c r="L501" s="54">
        <f>'09 § 강화군'!L43</f>
        <v>0</v>
      </c>
      <c r="M501" s="54">
        <f>'09 § 강화군'!M43</f>
        <v>0</v>
      </c>
      <c r="N501" s="54">
        <f>'09 § 강화군'!N43</f>
        <v>0</v>
      </c>
      <c r="O501" s="54">
        <f>'09 § 강화군'!O43</f>
        <v>0</v>
      </c>
      <c r="P501" s="54">
        <f>'09 § 강화군'!P43</f>
        <v>0</v>
      </c>
      <c r="Q501" s="54">
        <f>'09 § 강화군'!Q43</f>
        <v>1.5</v>
      </c>
      <c r="R501" s="54">
        <f>'09 § 강화군'!R43</f>
        <v>0</v>
      </c>
      <c r="S501" s="50">
        <f>'09 § 강화군'!S43</f>
        <v>2</v>
      </c>
      <c r="T501" s="50" t="str">
        <f>'09 § 강화군'!T43</f>
        <v>○</v>
      </c>
      <c r="U501" s="53">
        <f>'09 § 강화군'!U43</f>
        <v>0</v>
      </c>
      <c r="V501" s="53"/>
      <c r="W501" s="48">
        <f t="shared" si="94"/>
        <v>2.4300000000000002</v>
      </c>
      <c r="X501" s="54">
        <f t="shared" si="97"/>
        <v>0</v>
      </c>
      <c r="Y501" s="54">
        <f t="shared" si="98"/>
        <v>0</v>
      </c>
      <c r="Z501" s="54">
        <f t="shared" si="99"/>
        <v>0</v>
      </c>
      <c r="AA501" s="49">
        <f t="shared" si="95"/>
        <v>2.4300000000000002</v>
      </c>
      <c r="AB501" s="54">
        <f t="shared" si="100"/>
        <v>0</v>
      </c>
      <c r="AC501" s="54">
        <f t="shared" si="101"/>
        <v>2.4300000000000002</v>
      </c>
    </row>
    <row r="502" spans="1:29" ht="30" customHeight="1">
      <c r="A502" s="59">
        <v>493</v>
      </c>
      <c r="B502" s="50" t="s">
        <v>1147</v>
      </c>
      <c r="C502" s="53" t="str">
        <f>'09 § 강화군'!C44</f>
        <v>강화군</v>
      </c>
      <c r="D502" s="50" t="str">
        <f>'09 § 강화군'!D44</f>
        <v>28-2</v>
      </c>
      <c r="E502" s="53" t="str">
        <f>'09 § 강화군'!E44</f>
        <v>면도105-1</v>
      </c>
      <c r="F502" s="53" t="str">
        <f>'09 § 강화군'!F44</f>
        <v>덕진진사거리</v>
      </c>
      <c r="G502" s="53" t="str">
        <f>'09 § 강화군'!G44</f>
        <v>예비군훈련장</v>
      </c>
      <c r="H502" s="50" t="str">
        <f>'09 § 강화군'!H44</f>
        <v>○</v>
      </c>
      <c r="I502" s="53" t="str">
        <f>'09 § 강화군'!I44</f>
        <v>겸용도로
(비분리형)</v>
      </c>
      <c r="J502" s="54">
        <f>'09 § 강화군'!J44</f>
        <v>2.4300000000000002</v>
      </c>
      <c r="K502" s="54">
        <f>'09 § 강화군'!K44</f>
        <v>0</v>
      </c>
      <c r="L502" s="54">
        <f>'09 § 강화군'!L44</f>
        <v>0</v>
      </c>
      <c r="M502" s="54">
        <f>'09 § 강화군'!M44</f>
        <v>0</v>
      </c>
      <c r="N502" s="54">
        <f>'09 § 강화군'!N44</f>
        <v>0</v>
      </c>
      <c r="O502" s="54">
        <f>'09 § 강화군'!O44</f>
        <v>0</v>
      </c>
      <c r="P502" s="54">
        <f>'09 § 강화군'!P44</f>
        <v>0</v>
      </c>
      <c r="Q502" s="54">
        <f>'09 § 강화군'!Q44</f>
        <v>2.5</v>
      </c>
      <c r="R502" s="54">
        <f>'09 § 강화군'!R44</f>
        <v>1</v>
      </c>
      <c r="S502" s="50">
        <f>'09 § 강화군'!S44</f>
        <v>2</v>
      </c>
      <c r="T502" s="50">
        <f>'09 § 강화군'!T44</f>
        <v>0</v>
      </c>
      <c r="U502" s="53">
        <f>'09 § 강화군'!U44</f>
        <v>0</v>
      </c>
      <c r="V502" s="53"/>
      <c r="W502" s="48">
        <f t="shared" si="94"/>
        <v>2.4300000000000002</v>
      </c>
      <c r="X502" s="54">
        <f t="shared" si="97"/>
        <v>0</v>
      </c>
      <c r="Y502" s="54">
        <f t="shared" si="98"/>
        <v>0</v>
      </c>
      <c r="Z502" s="54">
        <f t="shared" si="99"/>
        <v>0</v>
      </c>
      <c r="AA502" s="49">
        <f t="shared" si="95"/>
        <v>2.4300000000000002</v>
      </c>
      <c r="AB502" s="54">
        <f t="shared" si="100"/>
        <v>0</v>
      </c>
      <c r="AC502" s="54">
        <f t="shared" si="101"/>
        <v>2.4300000000000002</v>
      </c>
    </row>
    <row r="503" spans="1:29" ht="30" customHeight="1">
      <c r="A503" s="110">
        <v>494</v>
      </c>
      <c r="B503" s="101" t="s">
        <v>1147</v>
      </c>
      <c r="C503" s="103" t="str">
        <f>'10 § 옹진군'!C9</f>
        <v>옹진군</v>
      </c>
      <c r="D503" s="101" t="str">
        <f>'10 § 옹진군'!D9</f>
        <v>2개 노선</v>
      </c>
      <c r="E503" s="103"/>
      <c r="F503" s="103"/>
      <c r="G503" s="103"/>
      <c r="H503" s="101">
        <f>'10 § 옹진군'!H9</f>
        <v>0</v>
      </c>
      <c r="I503" s="103"/>
      <c r="J503" s="101">
        <f>'10 § 옹진군'!J9</f>
        <v>1.99</v>
      </c>
      <c r="K503" s="101">
        <f>'10 § 옹진군'!K9</f>
        <v>1</v>
      </c>
      <c r="L503" s="101">
        <f>'10 § 옹진군'!L9</f>
        <v>0</v>
      </c>
      <c r="M503" s="101">
        <f>'10 § 옹진군'!M9</f>
        <v>0</v>
      </c>
      <c r="N503" s="101">
        <f>'10 § 옹진군'!N9</f>
        <v>0</v>
      </c>
      <c r="O503" s="101"/>
      <c r="P503" s="101"/>
      <c r="Q503" s="101">
        <f>'10 § 옹진군'!Q9</f>
        <v>1</v>
      </c>
      <c r="R503" s="101"/>
      <c r="S503" s="101"/>
      <c r="T503" s="101">
        <f>'10 § 옹진군'!T9</f>
        <v>0</v>
      </c>
      <c r="U503" s="103"/>
      <c r="V503" s="103"/>
      <c r="W503" s="102">
        <f>SUM(W504:W505)</f>
        <v>1.99</v>
      </c>
      <c r="X503" s="102">
        <f t="shared" ref="X503:AC503" si="102">SUM(X504:X505)</f>
        <v>1.2</v>
      </c>
      <c r="Y503" s="102">
        <f t="shared" si="102"/>
        <v>0</v>
      </c>
      <c r="Z503" s="102">
        <f t="shared" si="102"/>
        <v>0</v>
      </c>
      <c r="AA503" s="102">
        <f t="shared" si="102"/>
        <v>0.79</v>
      </c>
      <c r="AB503" s="102">
        <f t="shared" si="102"/>
        <v>0</v>
      </c>
      <c r="AC503" s="102">
        <f t="shared" si="102"/>
        <v>0.79</v>
      </c>
    </row>
    <row r="504" spans="1:29" ht="30" customHeight="1">
      <c r="A504" s="59">
        <v>495</v>
      </c>
      <c r="B504" s="50" t="s">
        <v>1147</v>
      </c>
      <c r="C504" s="53" t="str">
        <f>'10 § 옹진군'!C10</f>
        <v>옹진군</v>
      </c>
      <c r="D504" s="50">
        <f>'10 § 옹진군'!D10</f>
        <v>1</v>
      </c>
      <c r="E504" s="53" t="str">
        <f>'10 § 옹진군'!E10</f>
        <v>군도75호선</v>
      </c>
      <c r="F504" s="53" t="str">
        <f>'10 § 옹진군'!F10</f>
        <v>바다사랑
삼거리</v>
      </c>
      <c r="G504" s="53" t="str">
        <f>'10 § 옹진군'!G10</f>
        <v>용담어촌계
사무실</v>
      </c>
      <c r="H504" s="50">
        <f>'10 § 옹진군'!H10</f>
        <v>0</v>
      </c>
      <c r="I504" s="53" t="str">
        <f>'10 § 옹진군'!I10</f>
        <v>겸용도로
(비분리형)</v>
      </c>
      <c r="J504" s="54">
        <f>'10 § 옹진군'!J10</f>
        <v>0.79</v>
      </c>
      <c r="K504" s="54">
        <f>'10 § 옹진군'!K10</f>
        <v>0</v>
      </c>
      <c r="L504" s="54">
        <f>'10 § 옹진군'!L10</f>
        <v>0</v>
      </c>
      <c r="M504" s="54">
        <f>'10 § 옹진군'!M10</f>
        <v>0</v>
      </c>
      <c r="N504" s="54">
        <f>'10 § 옹진군'!N10</f>
        <v>0</v>
      </c>
      <c r="O504" s="54">
        <f>'10 § 옹진군'!O10</f>
        <v>0</v>
      </c>
      <c r="P504" s="54">
        <f>'10 § 옹진군'!P10</f>
        <v>0</v>
      </c>
      <c r="Q504" s="54">
        <f>'10 § 옹진군'!Q10</f>
        <v>3</v>
      </c>
      <c r="R504" s="54">
        <f>'10 § 옹진군'!R10</f>
        <v>1.5</v>
      </c>
      <c r="S504" s="50">
        <f>'10 § 옹진군'!S10</f>
        <v>3</v>
      </c>
      <c r="T504" s="50">
        <f>'10 § 옹진군'!T10</f>
        <v>0</v>
      </c>
      <c r="U504" s="53">
        <f>'10 § 옹진군'!U10</f>
        <v>0</v>
      </c>
      <c r="V504" s="53"/>
      <c r="W504" s="48">
        <f t="shared" si="94"/>
        <v>0.79</v>
      </c>
      <c r="X504" s="54">
        <f>SUMIF(I504,$X$6,J504)</f>
        <v>0</v>
      </c>
      <c r="Y504" s="54">
        <f>SUMIF(I504,$Y$6,J504)</f>
        <v>0</v>
      </c>
      <c r="Z504" s="54">
        <f>SUMIF(I504,$Z$6,J504)</f>
        <v>0</v>
      </c>
      <c r="AA504" s="49">
        <f t="shared" si="95"/>
        <v>0.79</v>
      </c>
      <c r="AB504" s="54">
        <f>SUMIF(I504,$AB$7,J504)</f>
        <v>0</v>
      </c>
      <c r="AC504" s="54">
        <f>SUMIF(I504,$AC$7,J504)</f>
        <v>0.79</v>
      </c>
    </row>
    <row r="505" spans="1:29" ht="30" customHeight="1">
      <c r="A505" s="59">
        <v>496</v>
      </c>
      <c r="B505" s="50" t="s">
        <v>1147</v>
      </c>
      <c r="C505" s="53" t="str">
        <f>'10 § 옹진군'!C11</f>
        <v>옹진군</v>
      </c>
      <c r="D505" s="50">
        <f>'10 § 옹진군'!D11</f>
        <v>1</v>
      </c>
      <c r="E505" s="53" t="str">
        <f>'10 § 옹진군'!E11</f>
        <v>벗개방조제</v>
      </c>
      <c r="F505" s="53" t="str">
        <f>'10 § 옹진군'!F11</f>
        <v>벗개방조제</v>
      </c>
      <c r="G505" s="53" t="str">
        <f>'10 § 옹진군'!G11</f>
        <v>벗개방조제</v>
      </c>
      <c r="H505" s="50">
        <f>'10 § 옹진군'!H11</f>
        <v>0</v>
      </c>
      <c r="I505" s="53" t="str">
        <f>'10 § 옹진군'!I11</f>
        <v>전용도로</v>
      </c>
      <c r="J505" s="54">
        <f>'10 § 옹진군'!J11</f>
        <v>1.2</v>
      </c>
      <c r="K505" s="54">
        <f>'10 § 옹진군'!K11</f>
        <v>1.5</v>
      </c>
      <c r="L505" s="54">
        <f>'10 § 옹진군'!L11</f>
        <v>0</v>
      </c>
      <c r="M505" s="54">
        <f>'10 § 옹진군'!M11</f>
        <v>0</v>
      </c>
      <c r="N505" s="54">
        <f>'10 § 옹진군'!N11</f>
        <v>0</v>
      </c>
      <c r="O505" s="54">
        <f>'10 § 옹진군'!O11</f>
        <v>0</v>
      </c>
      <c r="P505" s="54">
        <f>'10 § 옹진군'!P11</f>
        <v>0</v>
      </c>
      <c r="Q505" s="54">
        <f>'10 § 옹진군'!Q11</f>
        <v>0</v>
      </c>
      <c r="R505" s="54">
        <f>'10 § 옹진군'!R11</f>
        <v>0</v>
      </c>
      <c r="S505" s="50">
        <f>'10 § 옹진군'!S11</f>
        <v>1</v>
      </c>
      <c r="T505" s="50">
        <f>'10 § 옹진군'!T11</f>
        <v>0</v>
      </c>
      <c r="U505" s="53">
        <f>'10 § 옹진군'!U11</f>
        <v>0</v>
      </c>
      <c r="V505" s="53"/>
      <c r="W505" s="48">
        <f t="shared" si="94"/>
        <v>1.2</v>
      </c>
      <c r="X505" s="54">
        <f>SUMIF(I505,$X$6,J505)</f>
        <v>1.2</v>
      </c>
      <c r="Y505" s="54">
        <f>SUMIF(I505,$Y$6,J505)</f>
        <v>0</v>
      </c>
      <c r="Z505" s="54">
        <f>SUMIF(I505,$Z$6,J505)</f>
        <v>0</v>
      </c>
      <c r="AA505" s="49">
        <f t="shared" si="95"/>
        <v>0</v>
      </c>
      <c r="AB505" s="54">
        <f>SUMIF(I505,$AB$7,J505)</f>
        <v>0</v>
      </c>
      <c r="AC505" s="54">
        <f>SUMIF(I505,$AC$7,J505)</f>
        <v>0</v>
      </c>
    </row>
    <row r="506" spans="1:29" ht="30" customHeight="1">
      <c r="A506" s="110">
        <v>497</v>
      </c>
      <c r="B506" s="101" t="s">
        <v>1147</v>
      </c>
      <c r="C506" s="103" t="str">
        <f>'11 § 송도국제도시'!C9</f>
        <v>경제자유구역청
송도국제도시</v>
      </c>
      <c r="D506" s="101" t="str">
        <f>'11 § 송도국제도시'!D9</f>
        <v>108개 노선</v>
      </c>
      <c r="E506" s="103"/>
      <c r="F506" s="103"/>
      <c r="G506" s="103"/>
      <c r="H506" s="101">
        <f>'11 § 송도국제도시'!H9</f>
        <v>106</v>
      </c>
      <c r="I506" s="103"/>
      <c r="J506" s="101">
        <f>'11 § 송도국제도시'!J9</f>
        <v>98.930000000000049</v>
      </c>
      <c r="K506" s="101">
        <f>'11 § 송도국제도시'!K9</f>
        <v>41</v>
      </c>
      <c r="L506" s="101">
        <f>'11 § 송도국제도시'!L9</f>
        <v>0</v>
      </c>
      <c r="M506" s="101">
        <f>'11 § 송도국제도시'!M9</f>
        <v>0</v>
      </c>
      <c r="N506" s="101">
        <f>'11 § 송도국제도시'!N9</f>
        <v>59</v>
      </c>
      <c r="O506" s="101"/>
      <c r="P506" s="101"/>
      <c r="Q506" s="101">
        <f>'11 § 송도국제도시'!Q9</f>
        <v>6</v>
      </c>
      <c r="R506" s="101"/>
      <c r="S506" s="101"/>
      <c r="T506" s="101">
        <f>'11 § 송도국제도시'!T9</f>
        <v>7</v>
      </c>
      <c r="U506" s="103"/>
      <c r="V506" s="103"/>
      <c r="W506" s="102">
        <f>SUM(W507:W612)</f>
        <v>98.930000000000049</v>
      </c>
      <c r="X506" s="102">
        <f t="shared" ref="X506:AC506" si="103">SUM(X507:X612)</f>
        <v>49.030000000000015</v>
      </c>
      <c r="Y506" s="102">
        <f t="shared" si="103"/>
        <v>0</v>
      </c>
      <c r="Z506" s="102">
        <f t="shared" si="103"/>
        <v>0</v>
      </c>
      <c r="AA506" s="102">
        <f t="shared" si="103"/>
        <v>49.900000000000006</v>
      </c>
      <c r="AB506" s="102">
        <f t="shared" si="103"/>
        <v>44.29</v>
      </c>
      <c r="AC506" s="102">
        <f t="shared" si="103"/>
        <v>5.61</v>
      </c>
    </row>
    <row r="507" spans="1:29" ht="30" customHeight="1">
      <c r="A507" s="59">
        <v>498</v>
      </c>
      <c r="B507" s="50" t="s">
        <v>1147</v>
      </c>
      <c r="C507" s="53" t="str">
        <f>'11 § 송도국제도시'!C10</f>
        <v>경제자유구역청
송도국제도시</v>
      </c>
      <c r="D507" s="50">
        <f>'11 § 송도국제도시'!D10</f>
        <v>1</v>
      </c>
      <c r="E507" s="53" t="str">
        <f>'11 § 송도국제도시'!E10</f>
        <v>송도국제대로L</v>
      </c>
      <c r="F507" s="53" t="str">
        <f>'11 § 송도국제도시'!F10</f>
        <v>송도1교 끝단</v>
      </c>
      <c r="G507" s="53" t="str">
        <f>'11 § 송도국제도시'!G10</f>
        <v>솔찬공원</v>
      </c>
      <c r="H507" s="50" t="str">
        <f>'11 § 송도국제도시'!H10</f>
        <v>○</v>
      </c>
      <c r="I507" s="53" t="str">
        <f>'11 § 송도국제도시'!I10</f>
        <v>전용도로</v>
      </c>
      <c r="J507" s="54">
        <f>'11 § 송도국제도시'!J10</f>
        <v>2.89</v>
      </c>
      <c r="K507" s="54">
        <f>'11 § 송도국제도시'!K10</f>
        <v>2</v>
      </c>
      <c r="L507" s="54">
        <f>'11 § 송도국제도시'!L10</f>
        <v>0</v>
      </c>
      <c r="M507" s="54">
        <f>'11 § 송도국제도시'!M10</f>
        <v>0</v>
      </c>
      <c r="N507" s="54">
        <f>'11 § 송도국제도시'!N10</f>
        <v>0</v>
      </c>
      <c r="O507" s="54">
        <f>'11 § 송도국제도시'!O10</f>
        <v>0</v>
      </c>
      <c r="P507" s="54">
        <f>'11 § 송도국제도시'!P10</f>
        <v>0</v>
      </c>
      <c r="Q507" s="54">
        <f>'11 § 송도국제도시'!Q10</f>
        <v>0</v>
      </c>
      <c r="R507" s="54">
        <f>'11 § 송도국제도시'!R10</f>
        <v>0</v>
      </c>
      <c r="S507" s="50">
        <f>'11 § 송도국제도시'!S10</f>
        <v>3</v>
      </c>
      <c r="T507" s="50" t="str">
        <f>'11 § 송도국제도시'!T10</f>
        <v>○</v>
      </c>
      <c r="U507" s="53">
        <f>'11 § 송도국제도시'!U10</f>
        <v>0</v>
      </c>
      <c r="V507" s="53"/>
      <c r="W507" s="48">
        <f t="shared" si="94"/>
        <v>2.89</v>
      </c>
      <c r="X507" s="54">
        <f t="shared" ref="X507:X538" si="104">SUMIF(I507,$X$6,J507)</f>
        <v>2.89</v>
      </c>
      <c r="Y507" s="54">
        <f t="shared" ref="Y507:Y538" si="105">SUMIF(I507,$Y$6,J507)</f>
        <v>0</v>
      </c>
      <c r="Z507" s="54">
        <f t="shared" ref="Z507:Z538" si="106">SUMIF(I507,$Z$6,J507)</f>
        <v>0</v>
      </c>
      <c r="AA507" s="49">
        <f t="shared" si="95"/>
        <v>0</v>
      </c>
      <c r="AB507" s="54">
        <f t="shared" ref="AB507:AB538" si="107">SUMIF(I507,$AB$7,J507)</f>
        <v>0</v>
      </c>
      <c r="AC507" s="54">
        <f t="shared" ref="AC507:AC538" si="108">SUMIF(I507,$AC$7,J507)</f>
        <v>0</v>
      </c>
    </row>
    <row r="508" spans="1:29" ht="30" customHeight="1">
      <c r="A508" s="59">
        <v>499</v>
      </c>
      <c r="B508" s="50" t="s">
        <v>1147</v>
      </c>
      <c r="C508" s="53" t="str">
        <f>'11 § 송도국제도시'!C11</f>
        <v>경제자유구역청
송도국제도시</v>
      </c>
      <c r="D508" s="50">
        <f>'11 § 송도국제도시'!D11</f>
        <v>2</v>
      </c>
      <c r="E508" s="53" t="str">
        <f>'11 § 송도국제도시'!E11</f>
        <v>송도국제대로R</v>
      </c>
      <c r="F508" s="53" t="str">
        <f>'11 § 송도국제도시'!F11</f>
        <v>송도1교 끝단</v>
      </c>
      <c r="G508" s="53" t="str">
        <f>'11 § 송도국제도시'!G11</f>
        <v>솔찬공원</v>
      </c>
      <c r="H508" s="50" t="str">
        <f>'11 § 송도국제도시'!H11</f>
        <v>○</v>
      </c>
      <c r="I508" s="53" t="str">
        <f>'11 § 송도국제도시'!I11</f>
        <v>전용도로</v>
      </c>
      <c r="J508" s="54">
        <f>'11 § 송도국제도시'!J11</f>
        <v>2.87</v>
      </c>
      <c r="K508" s="54">
        <f>'11 § 송도국제도시'!K11</f>
        <v>2.1</v>
      </c>
      <c r="L508" s="54">
        <f>'11 § 송도국제도시'!L11</f>
        <v>0</v>
      </c>
      <c r="M508" s="54">
        <f>'11 § 송도국제도시'!M11</f>
        <v>0</v>
      </c>
      <c r="N508" s="54">
        <f>'11 § 송도국제도시'!N11</f>
        <v>0</v>
      </c>
      <c r="O508" s="54">
        <f>'11 § 송도국제도시'!O11</f>
        <v>0</v>
      </c>
      <c r="P508" s="54">
        <f>'11 § 송도국제도시'!P11</f>
        <v>0</v>
      </c>
      <c r="Q508" s="54">
        <f>'11 § 송도국제도시'!Q11</f>
        <v>0</v>
      </c>
      <c r="R508" s="54">
        <f>'11 § 송도국제도시'!R11</f>
        <v>0</v>
      </c>
      <c r="S508" s="50">
        <f>'11 § 송도국제도시'!S11</f>
        <v>3</v>
      </c>
      <c r="T508" s="50">
        <f>'11 § 송도국제도시'!T11</f>
        <v>0</v>
      </c>
      <c r="U508" s="53">
        <f>'11 § 송도국제도시'!U11</f>
        <v>0</v>
      </c>
      <c r="V508" s="53"/>
      <c r="W508" s="48">
        <f t="shared" si="94"/>
        <v>2.87</v>
      </c>
      <c r="X508" s="54">
        <f t="shared" si="104"/>
        <v>2.87</v>
      </c>
      <c r="Y508" s="54">
        <f t="shared" si="105"/>
        <v>0</v>
      </c>
      <c r="Z508" s="54">
        <f t="shared" si="106"/>
        <v>0</v>
      </c>
      <c r="AA508" s="49">
        <f t="shared" si="95"/>
        <v>0</v>
      </c>
      <c r="AB508" s="54">
        <f t="shared" si="107"/>
        <v>0</v>
      </c>
      <c r="AC508" s="54">
        <f t="shared" si="108"/>
        <v>0</v>
      </c>
    </row>
    <row r="509" spans="1:29" ht="30" customHeight="1">
      <c r="A509" s="59">
        <v>500</v>
      </c>
      <c r="B509" s="50" t="s">
        <v>1147</v>
      </c>
      <c r="C509" s="53" t="str">
        <f>'11 § 송도국제도시'!C12</f>
        <v>경제자유구역청
송도국제도시</v>
      </c>
      <c r="D509" s="50">
        <f>'11 § 송도국제도시'!D12</f>
        <v>3</v>
      </c>
      <c r="E509" s="53" t="str">
        <f>'11 § 송도국제도시'!E12</f>
        <v>컨벤시아대로1R</v>
      </c>
      <c r="F509" s="53" t="str">
        <f>'11 § 송도국제도시'!F12</f>
        <v>송도더프라우월드마크1단지 옆</v>
      </c>
      <c r="G509" s="53" t="str">
        <f>'11 § 송도국제도시'!G12</f>
        <v>월드마크8단지 앞</v>
      </c>
      <c r="H509" s="50" t="str">
        <f>'11 § 송도국제도시'!H12</f>
        <v>○</v>
      </c>
      <c r="I509" s="53" t="str">
        <f>'11 § 송도국제도시'!I12</f>
        <v>겸용도로
(분리형)</v>
      </c>
      <c r="J509" s="54">
        <f>'11 § 송도국제도시'!J12</f>
        <v>0.95</v>
      </c>
      <c r="K509" s="54">
        <f>'11 § 송도국제도시'!K12</f>
        <v>0</v>
      </c>
      <c r="L509" s="54">
        <f>'11 § 송도국제도시'!L12</f>
        <v>0</v>
      </c>
      <c r="M509" s="54">
        <f>'11 § 송도국제도시'!M12</f>
        <v>0</v>
      </c>
      <c r="N509" s="54">
        <f>'11 § 송도국제도시'!N12</f>
        <v>2.9</v>
      </c>
      <c r="O509" s="54">
        <f>'11 § 송도국제도시'!O12</f>
        <v>1.8</v>
      </c>
      <c r="P509" s="54">
        <f>'11 § 송도국제도시'!P12</f>
        <v>3.2</v>
      </c>
      <c r="Q509" s="54">
        <f>'11 § 송도국제도시'!Q12</f>
        <v>0</v>
      </c>
      <c r="R509" s="54">
        <f>'11 § 송도국제도시'!R12</f>
        <v>0</v>
      </c>
      <c r="S509" s="50">
        <f>'11 § 송도국제도시'!S12</f>
        <v>3</v>
      </c>
      <c r="T509" s="50" t="str">
        <f>'11 § 송도국제도시'!T12</f>
        <v>○</v>
      </c>
      <c r="U509" s="53" t="str">
        <f>'11 § 송도국제도시'!U12</f>
        <v>도로측</v>
      </c>
      <c r="V509" s="53"/>
      <c r="W509" s="48">
        <f t="shared" si="94"/>
        <v>0.95</v>
      </c>
      <c r="X509" s="54">
        <f t="shared" si="104"/>
        <v>0</v>
      </c>
      <c r="Y509" s="54">
        <f t="shared" si="105"/>
        <v>0</v>
      </c>
      <c r="Z509" s="54">
        <f t="shared" si="106"/>
        <v>0</v>
      </c>
      <c r="AA509" s="49">
        <f t="shared" si="95"/>
        <v>0.95</v>
      </c>
      <c r="AB509" s="54">
        <f t="shared" si="107"/>
        <v>0.95</v>
      </c>
      <c r="AC509" s="54">
        <f t="shared" si="108"/>
        <v>0</v>
      </c>
    </row>
    <row r="510" spans="1:29" ht="30" customHeight="1">
      <c r="A510" s="59">
        <v>501</v>
      </c>
      <c r="B510" s="50" t="s">
        <v>1147</v>
      </c>
      <c r="C510" s="53" t="str">
        <f>'11 § 송도국제도시'!C13</f>
        <v>경제자유구역청
송도국제도시</v>
      </c>
      <c r="D510" s="50">
        <f>'11 § 송도국제도시'!D13</f>
        <v>4</v>
      </c>
      <c r="E510" s="53" t="str">
        <f>'11 § 송도국제도시'!E13</f>
        <v>컨벤시아대로2R</v>
      </c>
      <c r="F510" s="53" t="str">
        <f>'11 § 송도국제도시'!F13</f>
        <v>센트럴파크 입구</v>
      </c>
      <c r="G510" s="53" t="str">
        <f>'11 § 송도국제도시'!G13</f>
        <v>투모로우시티</v>
      </c>
      <c r="H510" s="50" t="str">
        <f>'11 § 송도국제도시'!H13</f>
        <v>○</v>
      </c>
      <c r="I510" s="53" t="str">
        <f>'11 § 송도국제도시'!I13</f>
        <v>전용도로</v>
      </c>
      <c r="J510" s="54">
        <f>'11 § 송도국제도시'!J13</f>
        <v>0.66</v>
      </c>
      <c r="K510" s="54">
        <f>'11 § 송도국제도시'!K13</f>
        <v>2.8</v>
      </c>
      <c r="L510" s="54">
        <f>'11 § 송도국제도시'!L13</f>
        <v>0</v>
      </c>
      <c r="M510" s="54">
        <f>'11 § 송도국제도시'!M13</f>
        <v>0</v>
      </c>
      <c r="N510" s="54">
        <f>'11 § 송도국제도시'!N13</f>
        <v>0</v>
      </c>
      <c r="O510" s="54">
        <f>'11 § 송도국제도시'!O13</f>
        <v>0</v>
      </c>
      <c r="P510" s="54">
        <f>'11 § 송도국제도시'!P13</f>
        <v>0</v>
      </c>
      <c r="Q510" s="54">
        <f>'11 § 송도국제도시'!Q13</f>
        <v>0</v>
      </c>
      <c r="R510" s="54">
        <f>'11 § 송도국제도시'!R13</f>
        <v>0</v>
      </c>
      <c r="S510" s="50">
        <f>'11 § 송도국제도시'!S13</f>
        <v>3</v>
      </c>
      <c r="T510" s="50" t="str">
        <f>'11 § 송도국제도시'!T13</f>
        <v>○</v>
      </c>
      <c r="U510" s="53">
        <f>'11 § 송도국제도시'!U13</f>
        <v>0</v>
      </c>
      <c r="V510" s="53"/>
      <c r="W510" s="48">
        <f t="shared" si="94"/>
        <v>0.66</v>
      </c>
      <c r="X510" s="54">
        <f t="shared" si="104"/>
        <v>0.66</v>
      </c>
      <c r="Y510" s="54">
        <f t="shared" si="105"/>
        <v>0</v>
      </c>
      <c r="Z510" s="54">
        <f t="shared" si="106"/>
        <v>0</v>
      </c>
      <c r="AA510" s="49">
        <f t="shared" si="95"/>
        <v>0</v>
      </c>
      <c r="AB510" s="54">
        <f t="shared" si="107"/>
        <v>0</v>
      </c>
      <c r="AC510" s="54">
        <f t="shared" si="108"/>
        <v>0</v>
      </c>
    </row>
    <row r="511" spans="1:29" ht="30" customHeight="1">
      <c r="A511" s="59">
        <v>502</v>
      </c>
      <c r="B511" s="50" t="s">
        <v>1147</v>
      </c>
      <c r="C511" s="53" t="str">
        <f>'11 § 송도국제도시'!C14</f>
        <v>경제자유구역청
송도국제도시</v>
      </c>
      <c r="D511" s="50">
        <f>'11 § 송도국제도시'!D14</f>
        <v>5</v>
      </c>
      <c r="E511" s="53" t="str">
        <f>'11 § 송도국제도시'!E14</f>
        <v>컨벤시아대로3R</v>
      </c>
      <c r="F511" s="53" t="str">
        <f>'11 § 송도국제도시'!F14</f>
        <v>송도동 103-1</v>
      </c>
      <c r="G511" s="53" t="str">
        <f>'11 § 송도국제도시'!G14</f>
        <v>잭니클라우스 골프장</v>
      </c>
      <c r="H511" s="50" t="str">
        <f>'11 § 송도국제도시'!H14</f>
        <v>○</v>
      </c>
      <c r="I511" s="53" t="str">
        <f>'11 § 송도국제도시'!I14</f>
        <v>겸용도로
(분리형)</v>
      </c>
      <c r="J511" s="54">
        <f>'11 § 송도국제도시'!J14</f>
        <v>2.84</v>
      </c>
      <c r="K511" s="54">
        <f>'11 § 송도국제도시'!K14</f>
        <v>0</v>
      </c>
      <c r="L511" s="54">
        <f>'11 § 송도국제도시'!L14</f>
        <v>0</v>
      </c>
      <c r="M511" s="54">
        <f>'11 § 송도국제도시'!M14</f>
        <v>0</v>
      </c>
      <c r="N511" s="54">
        <f>'11 § 송도국제도시'!N14</f>
        <v>1.8</v>
      </c>
      <c r="O511" s="54">
        <f>'11 § 송도국제도시'!O14</f>
        <v>3.5</v>
      </c>
      <c r="P511" s="54">
        <f>'11 § 송도국제도시'!P14</f>
        <v>3.8</v>
      </c>
      <c r="Q511" s="54">
        <f>'11 § 송도국제도시'!Q14</f>
        <v>0</v>
      </c>
      <c r="R511" s="54">
        <f>'11 § 송도국제도시'!R14</f>
        <v>0</v>
      </c>
      <c r="S511" s="50">
        <f>'11 § 송도국제도시'!S14</f>
        <v>3</v>
      </c>
      <c r="T511" s="50">
        <f>'11 § 송도국제도시'!T14</f>
        <v>0</v>
      </c>
      <c r="U511" s="53">
        <f>'11 § 송도국제도시'!U14</f>
        <v>0</v>
      </c>
      <c r="V511" s="53"/>
      <c r="W511" s="48">
        <f t="shared" si="94"/>
        <v>2.84</v>
      </c>
      <c r="X511" s="54">
        <f t="shared" si="104"/>
        <v>0</v>
      </c>
      <c r="Y511" s="54">
        <f t="shared" si="105"/>
        <v>0</v>
      </c>
      <c r="Z511" s="54">
        <f t="shared" si="106"/>
        <v>0</v>
      </c>
      <c r="AA511" s="49">
        <f t="shared" si="95"/>
        <v>2.84</v>
      </c>
      <c r="AB511" s="54">
        <f t="shared" si="107"/>
        <v>2.84</v>
      </c>
      <c r="AC511" s="54">
        <f t="shared" si="108"/>
        <v>0</v>
      </c>
    </row>
    <row r="512" spans="1:29" ht="30" customHeight="1">
      <c r="A512" s="59">
        <v>503</v>
      </c>
      <c r="B512" s="50" t="s">
        <v>1147</v>
      </c>
      <c r="C512" s="53" t="str">
        <f>'11 § 송도국제도시'!C15</f>
        <v>경제자유구역청
송도국제도시</v>
      </c>
      <c r="D512" s="50">
        <f>'11 § 송도국제도시'!D15</f>
        <v>6</v>
      </c>
      <c r="E512" s="53" t="str">
        <f>'11 § 송도국제도시'!E15</f>
        <v>컨벤시아대로1L</v>
      </c>
      <c r="F512" s="53" t="str">
        <f>'11 § 송도국제도시'!F15</f>
        <v>이안아파트 옆</v>
      </c>
      <c r="G512" s="53" t="str">
        <f>'11 § 송도국제도시'!G15</f>
        <v>송도동 10-39</v>
      </c>
      <c r="H512" s="50" t="str">
        <f>'11 § 송도국제도시'!H15</f>
        <v>○</v>
      </c>
      <c r="I512" s="53" t="str">
        <f>'11 § 송도국제도시'!I15</f>
        <v>전용도로</v>
      </c>
      <c r="J512" s="54">
        <f>'11 § 송도국제도시'!J15</f>
        <v>2.14</v>
      </c>
      <c r="K512" s="54">
        <f>'11 § 송도국제도시'!K15</f>
        <v>1.6</v>
      </c>
      <c r="L512" s="54">
        <f>'11 § 송도국제도시'!L15</f>
        <v>0</v>
      </c>
      <c r="M512" s="54">
        <f>'11 § 송도국제도시'!M15</f>
        <v>0</v>
      </c>
      <c r="N512" s="54">
        <f>'11 § 송도국제도시'!N15</f>
        <v>0</v>
      </c>
      <c r="O512" s="54">
        <f>'11 § 송도국제도시'!O15</f>
        <v>0</v>
      </c>
      <c r="P512" s="54">
        <f>'11 § 송도국제도시'!P15</f>
        <v>0</v>
      </c>
      <c r="Q512" s="54">
        <f>'11 § 송도국제도시'!Q15</f>
        <v>0</v>
      </c>
      <c r="R512" s="54">
        <f>'11 § 송도국제도시'!R15</f>
        <v>0</v>
      </c>
      <c r="S512" s="50">
        <f>'11 § 송도국제도시'!S15</f>
        <v>2</v>
      </c>
      <c r="T512" s="50" t="str">
        <f>'11 § 송도국제도시'!T15</f>
        <v>○</v>
      </c>
      <c r="U512" s="53">
        <f>'11 § 송도국제도시'!U15</f>
        <v>0</v>
      </c>
      <c r="V512" s="53"/>
      <c r="W512" s="48">
        <f t="shared" si="94"/>
        <v>2.14</v>
      </c>
      <c r="X512" s="54">
        <f t="shared" si="104"/>
        <v>2.14</v>
      </c>
      <c r="Y512" s="54">
        <f t="shared" si="105"/>
        <v>0</v>
      </c>
      <c r="Z512" s="54">
        <f t="shared" si="106"/>
        <v>0</v>
      </c>
      <c r="AA512" s="49">
        <f t="shared" si="95"/>
        <v>0</v>
      </c>
      <c r="AB512" s="54">
        <f t="shared" si="107"/>
        <v>0</v>
      </c>
      <c r="AC512" s="54">
        <f t="shared" si="108"/>
        <v>0</v>
      </c>
    </row>
    <row r="513" spans="1:29" ht="30" customHeight="1">
      <c r="A513" s="59">
        <v>504</v>
      </c>
      <c r="B513" s="50" t="s">
        <v>1147</v>
      </c>
      <c r="C513" s="53" t="str">
        <f>'11 § 송도국제도시'!C16</f>
        <v>경제자유구역청
송도국제도시</v>
      </c>
      <c r="D513" s="50">
        <f>'11 § 송도국제도시'!D16</f>
        <v>7</v>
      </c>
      <c r="E513" s="53" t="str">
        <f>'11 § 송도국제도시'!E16</f>
        <v>컨벤시아대로2L</v>
      </c>
      <c r="F513" s="53" t="str">
        <f>'11 § 송도국제도시'!F16</f>
        <v>송도동 10-39</v>
      </c>
      <c r="G513" s="53" t="str">
        <f>'11 § 송도국제도시'!G16</f>
        <v>인천대학교</v>
      </c>
      <c r="H513" s="50" t="str">
        <f>'11 § 송도국제도시'!H16</f>
        <v>○</v>
      </c>
      <c r="I513" s="53" t="str">
        <f>'11 § 송도국제도시'!I16</f>
        <v>겸용도로
(비분리형)</v>
      </c>
      <c r="J513" s="54">
        <f>'11 § 송도국제도시'!J16</f>
        <v>1.29</v>
      </c>
      <c r="K513" s="54">
        <f>'11 § 송도국제도시'!K16</f>
        <v>0</v>
      </c>
      <c r="L513" s="54">
        <f>'11 § 송도국제도시'!L16</f>
        <v>0</v>
      </c>
      <c r="M513" s="54">
        <f>'11 § 송도국제도시'!M16</f>
        <v>0</v>
      </c>
      <c r="N513" s="54">
        <f>'11 § 송도국제도시'!N16</f>
        <v>0</v>
      </c>
      <c r="O513" s="54">
        <f>'11 § 송도국제도시'!O16</f>
        <v>0</v>
      </c>
      <c r="P513" s="54">
        <f>'11 § 송도국제도시'!P16</f>
        <v>0</v>
      </c>
      <c r="Q513" s="54">
        <f>'11 § 송도국제도시'!Q16</f>
        <v>2</v>
      </c>
      <c r="R513" s="54">
        <f>'11 § 송도국제도시'!R16</f>
        <v>0.5</v>
      </c>
      <c r="S513" s="50">
        <f>'11 § 송도국제도시'!S16</f>
        <v>2</v>
      </c>
      <c r="T513" s="50" t="str">
        <f>'11 § 송도국제도시'!T16</f>
        <v>○</v>
      </c>
      <c r="U513" s="53">
        <f>'11 § 송도국제도시'!U16</f>
        <v>0</v>
      </c>
      <c r="V513" s="53"/>
      <c r="W513" s="48">
        <f t="shared" si="94"/>
        <v>1.29</v>
      </c>
      <c r="X513" s="54">
        <f t="shared" si="104"/>
        <v>0</v>
      </c>
      <c r="Y513" s="54">
        <f t="shared" si="105"/>
        <v>0</v>
      </c>
      <c r="Z513" s="54">
        <f t="shared" si="106"/>
        <v>0</v>
      </c>
      <c r="AA513" s="49">
        <f t="shared" si="95"/>
        <v>1.29</v>
      </c>
      <c r="AB513" s="54">
        <f t="shared" si="107"/>
        <v>0</v>
      </c>
      <c r="AC513" s="54">
        <f t="shared" si="108"/>
        <v>1.29</v>
      </c>
    </row>
    <row r="514" spans="1:29" ht="30" customHeight="1">
      <c r="A514" s="59">
        <v>505</v>
      </c>
      <c r="B514" s="50" t="s">
        <v>1147</v>
      </c>
      <c r="C514" s="53" t="str">
        <f>'11 § 송도국제도시'!C17</f>
        <v>경제자유구역청
송도국제도시</v>
      </c>
      <c r="D514" s="50">
        <f>'11 § 송도국제도시'!D17</f>
        <v>8</v>
      </c>
      <c r="E514" s="53" t="str">
        <f>'11 § 송도국제도시'!E17</f>
        <v>아트센터대로R</v>
      </c>
      <c r="F514" s="53" t="str">
        <f>'11 § 송도국제도시'!F17</f>
        <v>송도IBS타워</v>
      </c>
      <c r="G514" s="53" t="str">
        <f>'11 § 송도국제도시'!G17</f>
        <v>송도IBS타워</v>
      </c>
      <c r="H514" s="50" t="str">
        <f>'11 § 송도국제도시'!H17</f>
        <v>○</v>
      </c>
      <c r="I514" s="53" t="str">
        <f>'11 § 송도국제도시'!I17</f>
        <v>전용도로</v>
      </c>
      <c r="J514" s="54">
        <f>'11 § 송도국제도시'!J17</f>
        <v>0.75</v>
      </c>
      <c r="K514" s="54">
        <f>'11 § 송도국제도시'!K17</f>
        <v>3.2</v>
      </c>
      <c r="L514" s="54">
        <f>'11 § 송도국제도시'!L17</f>
        <v>0</v>
      </c>
      <c r="M514" s="54">
        <f>'11 § 송도국제도시'!M17</f>
        <v>0</v>
      </c>
      <c r="N514" s="54">
        <f>'11 § 송도국제도시'!N17</f>
        <v>0</v>
      </c>
      <c r="O514" s="54">
        <f>'11 § 송도국제도시'!O17</f>
        <v>0</v>
      </c>
      <c r="P514" s="54">
        <f>'11 § 송도국제도시'!P17</f>
        <v>0</v>
      </c>
      <c r="Q514" s="54">
        <f>'11 § 송도국제도시'!Q17</f>
        <v>0</v>
      </c>
      <c r="R514" s="54">
        <f>'11 § 송도국제도시'!R17</f>
        <v>0</v>
      </c>
      <c r="S514" s="50">
        <f>'11 § 송도국제도시'!S17</f>
        <v>2</v>
      </c>
      <c r="T514" s="50">
        <f>'11 § 송도국제도시'!T17</f>
        <v>0</v>
      </c>
      <c r="U514" s="53">
        <f>'11 § 송도국제도시'!U17</f>
        <v>0</v>
      </c>
      <c r="V514" s="53"/>
      <c r="W514" s="48">
        <f t="shared" si="94"/>
        <v>0.75</v>
      </c>
      <c r="X514" s="54">
        <f t="shared" si="104"/>
        <v>0.75</v>
      </c>
      <c r="Y514" s="54">
        <f t="shared" si="105"/>
        <v>0</v>
      </c>
      <c r="Z514" s="54">
        <f t="shared" si="106"/>
        <v>0</v>
      </c>
      <c r="AA514" s="49">
        <f t="shared" si="95"/>
        <v>0</v>
      </c>
      <c r="AB514" s="54">
        <f t="shared" si="107"/>
        <v>0</v>
      </c>
      <c r="AC514" s="54">
        <f t="shared" si="108"/>
        <v>0</v>
      </c>
    </row>
    <row r="515" spans="1:29" ht="30" customHeight="1">
      <c r="A515" s="59">
        <v>506</v>
      </c>
      <c r="B515" s="50" t="s">
        <v>1147</v>
      </c>
      <c r="C515" s="53" t="str">
        <f>'11 § 송도국제도시'!C18</f>
        <v>경제자유구역청
송도국제도시</v>
      </c>
      <c r="D515" s="50">
        <f>'11 § 송도국제도시'!D18</f>
        <v>9</v>
      </c>
      <c r="E515" s="53" t="str">
        <f>'11 § 송도국제도시'!E18</f>
        <v>아트센터대로L</v>
      </c>
      <c r="F515" s="53" t="str">
        <f>'11 § 송도국제도시'!F18</f>
        <v>송도3교 끝</v>
      </c>
      <c r="G515" s="53" t="str">
        <f>'11 § 송도국제도시'!G18</f>
        <v>G타워</v>
      </c>
      <c r="H515" s="50" t="str">
        <f>'11 § 송도국제도시'!H18</f>
        <v>○</v>
      </c>
      <c r="I515" s="53" t="str">
        <f>'11 § 송도국제도시'!I18</f>
        <v>전용도로</v>
      </c>
      <c r="J515" s="54">
        <f>'11 § 송도국제도시'!J18</f>
        <v>1.44</v>
      </c>
      <c r="K515" s="54">
        <f>'11 § 송도국제도시'!K18</f>
        <v>3</v>
      </c>
      <c r="L515" s="54">
        <f>'11 § 송도국제도시'!L18</f>
        <v>0</v>
      </c>
      <c r="M515" s="54">
        <f>'11 § 송도국제도시'!M18</f>
        <v>0</v>
      </c>
      <c r="N515" s="54">
        <f>'11 § 송도국제도시'!N18</f>
        <v>0</v>
      </c>
      <c r="O515" s="54">
        <f>'11 § 송도국제도시'!O18</f>
        <v>0</v>
      </c>
      <c r="P515" s="54">
        <f>'11 § 송도국제도시'!P18</f>
        <v>0</v>
      </c>
      <c r="Q515" s="54">
        <f>'11 § 송도국제도시'!Q18</f>
        <v>0</v>
      </c>
      <c r="R515" s="54">
        <f>'11 § 송도국제도시'!R18</f>
        <v>0</v>
      </c>
      <c r="S515" s="50">
        <f>'11 § 송도국제도시'!S18</f>
        <v>3</v>
      </c>
      <c r="T515" s="50">
        <f>'11 § 송도국제도시'!T18</f>
        <v>0</v>
      </c>
      <c r="U515" s="53">
        <f>'11 § 송도국제도시'!U18</f>
        <v>0</v>
      </c>
      <c r="V515" s="53"/>
      <c r="W515" s="48">
        <f t="shared" si="94"/>
        <v>1.44</v>
      </c>
      <c r="X515" s="54">
        <f t="shared" si="104"/>
        <v>1.44</v>
      </c>
      <c r="Y515" s="54">
        <f t="shared" si="105"/>
        <v>0</v>
      </c>
      <c r="Z515" s="54">
        <f t="shared" si="106"/>
        <v>0</v>
      </c>
      <c r="AA515" s="49">
        <f t="shared" si="95"/>
        <v>0</v>
      </c>
      <c r="AB515" s="54">
        <f t="shared" si="107"/>
        <v>0</v>
      </c>
      <c r="AC515" s="54">
        <f t="shared" si="108"/>
        <v>0</v>
      </c>
    </row>
    <row r="516" spans="1:29" ht="30" customHeight="1">
      <c r="A516" s="59">
        <v>507</v>
      </c>
      <c r="B516" s="50" t="s">
        <v>1147</v>
      </c>
      <c r="C516" s="53" t="str">
        <f>'11 § 송도국제도시'!C19</f>
        <v>경제자유구역청
송도국제도시</v>
      </c>
      <c r="D516" s="50">
        <f>'11 § 송도국제도시'!D19</f>
        <v>10</v>
      </c>
      <c r="E516" s="53" t="str">
        <f>'11 § 송도국제도시'!E19</f>
        <v>인천타워대로</v>
      </c>
      <c r="F516" s="53" t="str">
        <f>'11 § 송도국제도시'!F19</f>
        <v>송도동 11-22</v>
      </c>
      <c r="G516" s="53" t="str">
        <f>'11 § 송도국제도시'!G19</f>
        <v>송도동 29-2</v>
      </c>
      <c r="H516" s="50" t="str">
        <f>'11 § 송도국제도시'!H19</f>
        <v>○</v>
      </c>
      <c r="I516" s="53" t="str">
        <f>'11 § 송도국제도시'!I19</f>
        <v>전용도로</v>
      </c>
      <c r="J516" s="54">
        <f>'11 § 송도국제도시'!J19</f>
        <v>3.86</v>
      </c>
      <c r="K516" s="54">
        <f>'11 § 송도국제도시'!K19</f>
        <v>2.8</v>
      </c>
      <c r="L516" s="54">
        <f>'11 § 송도국제도시'!L19</f>
        <v>0</v>
      </c>
      <c r="M516" s="54">
        <f>'11 § 송도국제도시'!M19</f>
        <v>0</v>
      </c>
      <c r="N516" s="54">
        <f>'11 § 송도국제도시'!N19</f>
        <v>0</v>
      </c>
      <c r="O516" s="54">
        <f>'11 § 송도국제도시'!O19</f>
        <v>0</v>
      </c>
      <c r="P516" s="54">
        <f>'11 § 송도국제도시'!P19</f>
        <v>0</v>
      </c>
      <c r="Q516" s="54">
        <f>'11 § 송도국제도시'!Q19</f>
        <v>0</v>
      </c>
      <c r="R516" s="54">
        <f>'11 § 송도국제도시'!R19</f>
        <v>0</v>
      </c>
      <c r="S516" s="50">
        <f>'11 § 송도국제도시'!S19</f>
        <v>2</v>
      </c>
      <c r="T516" s="50">
        <f>'11 § 송도국제도시'!T19</f>
        <v>0</v>
      </c>
      <c r="U516" s="53">
        <f>'11 § 송도국제도시'!U19</f>
        <v>0</v>
      </c>
      <c r="V516" s="53"/>
      <c r="W516" s="48">
        <f t="shared" si="94"/>
        <v>3.86</v>
      </c>
      <c r="X516" s="54">
        <f t="shared" si="104"/>
        <v>3.86</v>
      </c>
      <c r="Y516" s="54">
        <f t="shared" si="105"/>
        <v>0</v>
      </c>
      <c r="Z516" s="54">
        <f t="shared" si="106"/>
        <v>0</v>
      </c>
      <c r="AA516" s="49">
        <f t="shared" si="95"/>
        <v>0</v>
      </c>
      <c r="AB516" s="54">
        <f t="shared" si="107"/>
        <v>0</v>
      </c>
      <c r="AC516" s="54">
        <f t="shared" si="108"/>
        <v>0</v>
      </c>
    </row>
    <row r="517" spans="1:29" ht="30" customHeight="1">
      <c r="A517" s="59">
        <v>508</v>
      </c>
      <c r="B517" s="50" t="s">
        <v>1147</v>
      </c>
      <c r="C517" s="53" t="str">
        <f>'11 § 송도국제도시'!C20</f>
        <v>경제자유구역청
송도국제도시</v>
      </c>
      <c r="D517" s="50">
        <f>'11 § 송도국제도시'!D20</f>
        <v>11</v>
      </c>
      <c r="E517" s="53" t="str">
        <f>'11 § 송도국제도시'!E20</f>
        <v>첨단대로</v>
      </c>
      <c r="F517" s="53" t="str">
        <f>'11 § 송도국제도시'!F20</f>
        <v>BRC 스마트벨리</v>
      </c>
      <c r="G517" s="53" t="str">
        <f>'11 § 송도국제도시'!G20</f>
        <v>송도동 211-3</v>
      </c>
      <c r="H517" s="50" t="str">
        <f>'11 § 송도국제도시'!H20</f>
        <v>○</v>
      </c>
      <c r="I517" s="53" t="str">
        <f>'11 § 송도국제도시'!I20</f>
        <v>전용도로</v>
      </c>
      <c r="J517" s="54">
        <f>'11 § 송도국제도시'!J20</f>
        <v>1.35</v>
      </c>
      <c r="K517" s="54">
        <f>'11 § 송도국제도시'!K20</f>
        <v>3</v>
      </c>
      <c r="L517" s="54">
        <f>'11 § 송도국제도시'!L20</f>
        <v>0</v>
      </c>
      <c r="M517" s="54">
        <f>'11 § 송도국제도시'!M20</f>
        <v>0</v>
      </c>
      <c r="N517" s="54">
        <f>'11 § 송도국제도시'!N20</f>
        <v>0</v>
      </c>
      <c r="O517" s="54">
        <f>'11 § 송도국제도시'!O20</f>
        <v>0</v>
      </c>
      <c r="P517" s="54">
        <f>'11 § 송도국제도시'!P20</f>
        <v>0</v>
      </c>
      <c r="Q517" s="54">
        <f>'11 § 송도국제도시'!Q20</f>
        <v>0</v>
      </c>
      <c r="R517" s="54">
        <f>'11 § 송도국제도시'!R20</f>
        <v>0</v>
      </c>
      <c r="S517" s="50">
        <f>'11 § 송도국제도시'!S20</f>
        <v>2</v>
      </c>
      <c r="T517" s="50">
        <f>'11 § 송도국제도시'!T20</f>
        <v>0</v>
      </c>
      <c r="U517" s="53">
        <f>'11 § 송도국제도시'!U20</f>
        <v>0</v>
      </c>
      <c r="V517" s="53"/>
      <c r="W517" s="48">
        <f t="shared" si="94"/>
        <v>1.35</v>
      </c>
      <c r="X517" s="54">
        <f t="shared" si="104"/>
        <v>1.35</v>
      </c>
      <c r="Y517" s="54">
        <f t="shared" si="105"/>
        <v>0</v>
      </c>
      <c r="Z517" s="54">
        <f t="shared" si="106"/>
        <v>0</v>
      </c>
      <c r="AA517" s="49">
        <f t="shared" si="95"/>
        <v>0</v>
      </c>
      <c r="AB517" s="54">
        <f t="shared" si="107"/>
        <v>0</v>
      </c>
      <c r="AC517" s="54">
        <f t="shared" si="108"/>
        <v>0</v>
      </c>
    </row>
    <row r="518" spans="1:29" ht="30" customHeight="1">
      <c r="A518" s="59">
        <v>509</v>
      </c>
      <c r="B518" s="50" t="s">
        <v>1147</v>
      </c>
      <c r="C518" s="53" t="str">
        <f>'11 § 송도국제도시'!C21</f>
        <v>경제자유구역청
송도국제도시</v>
      </c>
      <c r="D518" s="50">
        <f>'11 § 송도국제도시'!D21</f>
        <v>12</v>
      </c>
      <c r="E518" s="53" t="str">
        <f>'11 § 송도국제도시'!E21</f>
        <v>신송로1R</v>
      </c>
      <c r="F518" s="53" t="str">
        <f>'11 § 송도국제도시'!F21</f>
        <v>송도동 2-14</v>
      </c>
      <c r="G518" s="53" t="str">
        <f>'11 § 송도국제도시'!G21</f>
        <v>송도이안아파트</v>
      </c>
      <c r="H518" s="50" t="str">
        <f>'11 § 송도국제도시'!H21</f>
        <v>○</v>
      </c>
      <c r="I518" s="53" t="str">
        <f>'11 § 송도국제도시'!I21</f>
        <v>겸용도로
(분리형)</v>
      </c>
      <c r="J518" s="54">
        <f>'11 § 송도국제도시'!J21</f>
        <v>0.88</v>
      </c>
      <c r="K518" s="54">
        <f>'11 § 송도국제도시'!K21</f>
        <v>0</v>
      </c>
      <c r="L518" s="54">
        <f>'11 § 송도국제도시'!L21</f>
        <v>0</v>
      </c>
      <c r="M518" s="54">
        <f>'11 § 송도국제도시'!M21</f>
        <v>0</v>
      </c>
      <c r="N518" s="54">
        <f>'11 § 송도국제도시'!N21</f>
        <v>2.2000000000000002</v>
      </c>
      <c r="O518" s="54">
        <f>'11 § 송도국제도시'!O21</f>
        <v>1.5</v>
      </c>
      <c r="P518" s="54">
        <f>'11 § 송도국제도시'!P21</f>
        <v>2.2000000000000002</v>
      </c>
      <c r="Q518" s="54">
        <f>'11 § 송도국제도시'!Q21</f>
        <v>0</v>
      </c>
      <c r="R518" s="54">
        <f>'11 § 송도국제도시'!R21</f>
        <v>0</v>
      </c>
      <c r="S518" s="50">
        <f>'11 § 송도국제도시'!S21</f>
        <v>3</v>
      </c>
      <c r="T518" s="50">
        <f>'11 § 송도국제도시'!T21</f>
        <v>0</v>
      </c>
      <c r="U518" s="53" t="str">
        <f>'11 § 송도국제도시'!U21</f>
        <v>도로측</v>
      </c>
      <c r="V518" s="53"/>
      <c r="W518" s="48">
        <f t="shared" si="94"/>
        <v>0.88</v>
      </c>
      <c r="X518" s="54">
        <f t="shared" si="104"/>
        <v>0</v>
      </c>
      <c r="Y518" s="54">
        <f t="shared" si="105"/>
        <v>0</v>
      </c>
      <c r="Z518" s="54">
        <f t="shared" si="106"/>
        <v>0</v>
      </c>
      <c r="AA518" s="49">
        <f t="shared" si="95"/>
        <v>0.88</v>
      </c>
      <c r="AB518" s="54">
        <f t="shared" si="107"/>
        <v>0.88</v>
      </c>
      <c r="AC518" s="54">
        <f t="shared" si="108"/>
        <v>0</v>
      </c>
    </row>
    <row r="519" spans="1:29" ht="30" customHeight="1">
      <c r="A519" s="59">
        <v>510</v>
      </c>
      <c r="B519" s="50" t="s">
        <v>1147</v>
      </c>
      <c r="C519" s="53" t="str">
        <f>'11 § 송도국제도시'!C22</f>
        <v>경제자유구역청
송도국제도시</v>
      </c>
      <c r="D519" s="50">
        <f>'11 § 송도국제도시'!D22</f>
        <v>13</v>
      </c>
      <c r="E519" s="53" t="str">
        <f>'11 § 송도국제도시'!E22</f>
        <v>신송로2R</v>
      </c>
      <c r="F519" s="53" t="str">
        <f>'11 § 송도국제도시'!F22</f>
        <v>스타벅스</v>
      </c>
      <c r="G519" s="53" t="str">
        <f>'11 § 송도국제도시'!G22</f>
        <v>송도2동 주민센터</v>
      </c>
      <c r="H519" s="50" t="str">
        <f>'11 § 송도국제도시'!H22</f>
        <v>○</v>
      </c>
      <c r="I519" s="53" t="str">
        <f>'11 § 송도국제도시'!I22</f>
        <v>전용도로</v>
      </c>
      <c r="J519" s="54">
        <f>'11 § 송도국제도시'!J22</f>
        <v>1.0900000000000001</v>
      </c>
      <c r="K519" s="54">
        <f>'11 § 송도국제도시'!K22</f>
        <v>2</v>
      </c>
      <c r="L519" s="54">
        <f>'11 § 송도국제도시'!L22</f>
        <v>0</v>
      </c>
      <c r="M519" s="54">
        <f>'11 § 송도국제도시'!M22</f>
        <v>0</v>
      </c>
      <c r="N519" s="54">
        <f>'11 § 송도국제도시'!N22</f>
        <v>0</v>
      </c>
      <c r="O519" s="54">
        <f>'11 § 송도국제도시'!O22</f>
        <v>0</v>
      </c>
      <c r="P519" s="54">
        <f>'11 § 송도국제도시'!P22</f>
        <v>0</v>
      </c>
      <c r="Q519" s="54">
        <f>'11 § 송도국제도시'!Q22</f>
        <v>0</v>
      </c>
      <c r="R519" s="54">
        <f>'11 § 송도국제도시'!R22</f>
        <v>0</v>
      </c>
      <c r="S519" s="50">
        <f>'11 § 송도국제도시'!S22</f>
        <v>2</v>
      </c>
      <c r="T519" s="50">
        <f>'11 § 송도국제도시'!T22</f>
        <v>0</v>
      </c>
      <c r="U519" s="53">
        <f>'11 § 송도국제도시'!U22</f>
        <v>0</v>
      </c>
      <c r="V519" s="53"/>
      <c r="W519" s="48">
        <f t="shared" si="94"/>
        <v>1.0900000000000001</v>
      </c>
      <c r="X519" s="54">
        <f t="shared" si="104"/>
        <v>1.0900000000000001</v>
      </c>
      <c r="Y519" s="54">
        <f t="shared" si="105"/>
        <v>0</v>
      </c>
      <c r="Z519" s="54">
        <f t="shared" si="106"/>
        <v>0</v>
      </c>
      <c r="AA519" s="49">
        <f t="shared" si="95"/>
        <v>0</v>
      </c>
      <c r="AB519" s="54">
        <f t="shared" si="107"/>
        <v>0</v>
      </c>
      <c r="AC519" s="54">
        <f t="shared" si="108"/>
        <v>0</v>
      </c>
    </row>
    <row r="520" spans="1:29" ht="30" customHeight="1">
      <c r="A520" s="59">
        <v>511</v>
      </c>
      <c r="B520" s="50" t="s">
        <v>1147</v>
      </c>
      <c r="C520" s="53" t="str">
        <f>'11 § 송도국제도시'!C23</f>
        <v>경제자유구역청
송도국제도시</v>
      </c>
      <c r="D520" s="50">
        <f>'11 § 송도국제도시'!D23</f>
        <v>14</v>
      </c>
      <c r="E520" s="53" t="str">
        <f>'11 § 송도국제도시'!E23</f>
        <v>신송로1L</v>
      </c>
      <c r="F520" s="53" t="str">
        <f>'11 § 송도국제도시'!F23</f>
        <v>송도동 2-14</v>
      </c>
      <c r="G520" s="53" t="str">
        <f>'11 § 송도국제도시'!G23</f>
        <v>밀레니엄시티</v>
      </c>
      <c r="H520" s="50" t="str">
        <f>'11 § 송도국제도시'!H23</f>
        <v>○</v>
      </c>
      <c r="I520" s="53" t="str">
        <f>'11 § 송도국제도시'!I23</f>
        <v>겸용도로
(분리형)</v>
      </c>
      <c r="J520" s="54">
        <f>'11 § 송도국제도시'!J23</f>
        <v>0.88</v>
      </c>
      <c r="K520" s="54">
        <f>'11 § 송도국제도시'!K23</f>
        <v>0</v>
      </c>
      <c r="L520" s="54">
        <f>'11 § 송도국제도시'!L23</f>
        <v>0</v>
      </c>
      <c r="M520" s="54">
        <f>'11 § 송도국제도시'!M23</f>
        <v>0</v>
      </c>
      <c r="N520" s="54">
        <f>'11 § 송도국제도시'!N23</f>
        <v>1.1000000000000001</v>
      </c>
      <c r="O520" s="54">
        <f>'11 § 송도국제도시'!O23</f>
        <v>1.3</v>
      </c>
      <c r="P520" s="54">
        <f>'11 § 송도국제도시'!P23</f>
        <v>0.90000000000000013</v>
      </c>
      <c r="Q520" s="54">
        <f>'11 § 송도국제도시'!Q23</f>
        <v>0</v>
      </c>
      <c r="R520" s="54">
        <f>'11 § 송도국제도시'!R23</f>
        <v>0</v>
      </c>
      <c r="S520" s="50">
        <f>'11 § 송도국제도시'!S23</f>
        <v>3</v>
      </c>
      <c r="T520" s="50">
        <f>'11 § 송도국제도시'!T23</f>
        <v>0</v>
      </c>
      <c r="U520" s="53">
        <f>'11 § 송도국제도시'!U23</f>
        <v>0</v>
      </c>
      <c r="V520" s="53"/>
      <c r="W520" s="48">
        <f t="shared" si="94"/>
        <v>0.88</v>
      </c>
      <c r="X520" s="54">
        <f t="shared" si="104"/>
        <v>0</v>
      </c>
      <c r="Y520" s="54">
        <f t="shared" si="105"/>
        <v>0</v>
      </c>
      <c r="Z520" s="54">
        <f t="shared" si="106"/>
        <v>0</v>
      </c>
      <c r="AA520" s="49">
        <f t="shared" si="95"/>
        <v>0.88</v>
      </c>
      <c r="AB520" s="54">
        <f t="shared" si="107"/>
        <v>0.88</v>
      </c>
      <c r="AC520" s="54">
        <f t="shared" si="108"/>
        <v>0</v>
      </c>
    </row>
    <row r="521" spans="1:29" ht="30" customHeight="1">
      <c r="A521" s="59">
        <v>512</v>
      </c>
      <c r="B521" s="50" t="s">
        <v>1147</v>
      </c>
      <c r="C521" s="53" t="str">
        <f>'11 § 송도국제도시'!C24</f>
        <v>경제자유구역청
송도국제도시</v>
      </c>
      <c r="D521" s="50">
        <f>'11 § 송도국제도시'!D24</f>
        <v>15</v>
      </c>
      <c r="E521" s="53" t="str">
        <f>'11 § 송도국제도시'!E24</f>
        <v>신송로2L</v>
      </c>
      <c r="F521" s="53" t="str">
        <f>'11 § 송도국제도시'!F24</f>
        <v>힐스테이트301동</v>
      </c>
      <c r="G521" s="53" t="str">
        <f>'11 § 송도국제도시'!G24</f>
        <v xml:space="preserve">더샵하버뷰1303동 </v>
      </c>
      <c r="H521" s="50" t="str">
        <f>'11 § 송도국제도시'!H24</f>
        <v>○</v>
      </c>
      <c r="I521" s="53" t="str">
        <f>'11 § 송도국제도시'!I24</f>
        <v>전용도로</v>
      </c>
      <c r="J521" s="54">
        <f>'11 § 송도국제도시'!J24</f>
        <v>0.44</v>
      </c>
      <c r="K521" s="54">
        <f>'11 § 송도국제도시'!K24</f>
        <v>1.9</v>
      </c>
      <c r="L521" s="54">
        <f>'11 § 송도국제도시'!L24</f>
        <v>0</v>
      </c>
      <c r="M521" s="54">
        <f>'11 § 송도국제도시'!M24</f>
        <v>0</v>
      </c>
      <c r="N521" s="54">
        <f>'11 § 송도국제도시'!N24</f>
        <v>0</v>
      </c>
      <c r="O521" s="54">
        <f>'11 § 송도국제도시'!O24</f>
        <v>0</v>
      </c>
      <c r="P521" s="54">
        <f>'11 § 송도국제도시'!P24</f>
        <v>0</v>
      </c>
      <c r="Q521" s="54">
        <f>'11 § 송도국제도시'!Q24</f>
        <v>0</v>
      </c>
      <c r="R521" s="54">
        <f>'11 § 송도국제도시'!R24</f>
        <v>0</v>
      </c>
      <c r="S521" s="50">
        <f>'11 § 송도국제도시'!S24</f>
        <v>2</v>
      </c>
      <c r="T521" s="50">
        <f>'11 § 송도국제도시'!T24</f>
        <v>0</v>
      </c>
      <c r="U521" s="53">
        <f>'11 § 송도국제도시'!U24</f>
        <v>0</v>
      </c>
      <c r="V521" s="53"/>
      <c r="W521" s="48">
        <f t="shared" si="94"/>
        <v>0.44</v>
      </c>
      <c r="X521" s="54">
        <f t="shared" si="104"/>
        <v>0.44</v>
      </c>
      <c r="Y521" s="54">
        <f t="shared" si="105"/>
        <v>0</v>
      </c>
      <c r="Z521" s="54">
        <f t="shared" si="106"/>
        <v>0</v>
      </c>
      <c r="AA521" s="49">
        <f t="shared" si="95"/>
        <v>0</v>
      </c>
      <c r="AB521" s="54">
        <f t="shared" si="107"/>
        <v>0</v>
      </c>
      <c r="AC521" s="54">
        <f t="shared" si="108"/>
        <v>0</v>
      </c>
    </row>
    <row r="522" spans="1:29" ht="30" customHeight="1">
      <c r="A522" s="59">
        <v>513</v>
      </c>
      <c r="B522" s="50" t="s">
        <v>1147</v>
      </c>
      <c r="C522" s="53" t="str">
        <f>'11 § 송도국제도시'!C25</f>
        <v>경제자유구역청
송도국제도시</v>
      </c>
      <c r="D522" s="50">
        <f>'11 § 송도국제도시'!D25</f>
        <v>16</v>
      </c>
      <c r="E522" s="53" t="str">
        <f>'11 § 송도국제도시'!E25</f>
        <v>신송로3L</v>
      </c>
      <c r="F522" s="53" t="str">
        <f>'11 § 송도국제도시'!F25</f>
        <v>국제학교</v>
      </c>
      <c r="G522" s="53" t="str">
        <f>'11 § 송도국제도시'!G25</f>
        <v>엑스포아파트 901동</v>
      </c>
      <c r="H522" s="50" t="str">
        <f>'11 § 송도국제도시'!H25</f>
        <v>○</v>
      </c>
      <c r="I522" s="53" t="str">
        <f>'11 § 송도국제도시'!I25</f>
        <v>겸용도로
(비분리형)</v>
      </c>
      <c r="J522" s="54">
        <f>'11 § 송도국제도시'!J25</f>
        <v>0.35</v>
      </c>
      <c r="K522" s="54">
        <f>'11 § 송도국제도시'!K25</f>
        <v>0</v>
      </c>
      <c r="L522" s="54">
        <f>'11 § 송도국제도시'!L25</f>
        <v>0</v>
      </c>
      <c r="M522" s="54">
        <f>'11 § 송도국제도시'!M25</f>
        <v>0</v>
      </c>
      <c r="N522" s="54">
        <f>'11 § 송도국제도시'!N25</f>
        <v>0</v>
      </c>
      <c r="O522" s="54">
        <f>'11 § 송도국제도시'!O25</f>
        <v>0</v>
      </c>
      <c r="P522" s="54">
        <f>'11 § 송도국제도시'!P25</f>
        <v>0</v>
      </c>
      <c r="Q522" s="54">
        <f>'11 § 송도국제도시'!Q25</f>
        <v>3.9</v>
      </c>
      <c r="R522" s="54">
        <f>'11 § 송도국제도시'!R25</f>
        <v>2.4</v>
      </c>
      <c r="S522" s="50">
        <f>'11 § 송도국제도시'!S25</f>
        <v>2</v>
      </c>
      <c r="T522" s="50" t="str">
        <f>'11 § 송도국제도시'!T25</f>
        <v>○</v>
      </c>
      <c r="U522" s="53">
        <f>'11 § 송도국제도시'!U25</f>
        <v>0</v>
      </c>
      <c r="V522" s="53"/>
      <c r="W522" s="48">
        <f t="shared" si="94"/>
        <v>0.35</v>
      </c>
      <c r="X522" s="54">
        <f t="shared" si="104"/>
        <v>0</v>
      </c>
      <c r="Y522" s="54">
        <f t="shared" si="105"/>
        <v>0</v>
      </c>
      <c r="Z522" s="54">
        <f t="shared" si="106"/>
        <v>0</v>
      </c>
      <c r="AA522" s="49">
        <f t="shared" si="95"/>
        <v>0.35</v>
      </c>
      <c r="AB522" s="54">
        <f t="shared" si="107"/>
        <v>0</v>
      </c>
      <c r="AC522" s="54">
        <f t="shared" si="108"/>
        <v>0.35</v>
      </c>
    </row>
    <row r="523" spans="1:29" ht="30" customHeight="1">
      <c r="A523" s="59">
        <v>514</v>
      </c>
      <c r="B523" s="50" t="s">
        <v>1147</v>
      </c>
      <c r="C523" s="53" t="str">
        <f>'11 § 송도국제도시'!C26</f>
        <v>경제자유구역청
송도국제도시</v>
      </c>
      <c r="D523" s="50">
        <f>'11 § 송도국제도시'!D26</f>
        <v>17</v>
      </c>
      <c r="E523" s="53" t="str">
        <f>'11 § 송도국제도시'!E26</f>
        <v>신송로4L</v>
      </c>
      <c r="F523" s="53" t="str">
        <f>'11 § 송도국제도시'!F26</f>
        <v>그린워크2차 1101동</v>
      </c>
      <c r="G523" s="53" t="str">
        <f>'11 § 송도국제도시'!G26</f>
        <v>커낼워크 겨울동</v>
      </c>
      <c r="H523" s="50" t="str">
        <f>'11 § 송도국제도시'!H26</f>
        <v>○</v>
      </c>
      <c r="I523" s="53" t="str">
        <f>'11 § 송도국제도시'!I26</f>
        <v>전용도로</v>
      </c>
      <c r="J523" s="54">
        <f>'11 § 송도국제도시'!J26</f>
        <v>0.23</v>
      </c>
      <c r="K523" s="54">
        <f>'11 § 송도국제도시'!K26</f>
        <v>2</v>
      </c>
      <c r="L523" s="54">
        <f>'11 § 송도국제도시'!L26</f>
        <v>0</v>
      </c>
      <c r="M523" s="54">
        <f>'11 § 송도국제도시'!M26</f>
        <v>0</v>
      </c>
      <c r="N523" s="54">
        <f>'11 § 송도국제도시'!N26</f>
        <v>0</v>
      </c>
      <c r="O523" s="54">
        <f>'11 § 송도국제도시'!O26</f>
        <v>0</v>
      </c>
      <c r="P523" s="54">
        <f>'11 § 송도국제도시'!P26</f>
        <v>0</v>
      </c>
      <c r="Q523" s="54">
        <f>'11 § 송도국제도시'!Q26</f>
        <v>0</v>
      </c>
      <c r="R523" s="54">
        <f>'11 § 송도국제도시'!R26</f>
        <v>0</v>
      </c>
      <c r="S523" s="50">
        <f>'11 § 송도국제도시'!S26</f>
        <v>2</v>
      </c>
      <c r="T523" s="50">
        <f>'11 § 송도국제도시'!T26</f>
        <v>0</v>
      </c>
      <c r="U523" s="53">
        <f>'11 § 송도국제도시'!U26</f>
        <v>0</v>
      </c>
      <c r="V523" s="53"/>
      <c r="W523" s="48">
        <f t="shared" ref="W523:W586" si="109">X523+Y523+Z523+AA523</f>
        <v>0.23</v>
      </c>
      <c r="X523" s="54">
        <f t="shared" si="104"/>
        <v>0.23</v>
      </c>
      <c r="Y523" s="54">
        <f t="shared" si="105"/>
        <v>0</v>
      </c>
      <c r="Z523" s="54">
        <f t="shared" si="106"/>
        <v>0</v>
      </c>
      <c r="AA523" s="49">
        <f t="shared" ref="AA523:AA586" si="110">AB523+AC523</f>
        <v>0</v>
      </c>
      <c r="AB523" s="54">
        <f t="shared" si="107"/>
        <v>0</v>
      </c>
      <c r="AC523" s="54">
        <f t="shared" si="108"/>
        <v>0</v>
      </c>
    </row>
    <row r="524" spans="1:29" ht="30" customHeight="1">
      <c r="A524" s="59">
        <v>515</v>
      </c>
      <c r="B524" s="50" t="s">
        <v>1147</v>
      </c>
      <c r="C524" s="53" t="str">
        <f>'11 § 송도국제도시'!C27</f>
        <v>경제자유구역청
송도국제도시</v>
      </c>
      <c r="D524" s="50">
        <f>'11 § 송도국제도시'!D27</f>
        <v>18</v>
      </c>
      <c r="E524" s="53" t="str">
        <f>'11 § 송도국제도시'!E27</f>
        <v>해돋이로1R</v>
      </c>
      <c r="F524" s="53" t="str">
        <f>'11 § 송도국제도시'!F27</f>
        <v>현대아이파크 113동</v>
      </c>
      <c r="G524" s="53" t="str">
        <f>'11 § 송도국제도시'!G27</f>
        <v>해양경찰청 앞</v>
      </c>
      <c r="H524" s="50" t="str">
        <f>'11 § 송도국제도시'!H27</f>
        <v>○</v>
      </c>
      <c r="I524" s="53" t="str">
        <f>'11 § 송도국제도시'!I27</f>
        <v>전용도로</v>
      </c>
      <c r="J524" s="54">
        <f>'11 § 송도국제도시'!J27</f>
        <v>1.26</v>
      </c>
      <c r="K524" s="54">
        <f>'11 § 송도국제도시'!K27</f>
        <v>1.3</v>
      </c>
      <c r="L524" s="54">
        <f>'11 § 송도국제도시'!L27</f>
        <v>0</v>
      </c>
      <c r="M524" s="54">
        <f>'11 § 송도국제도시'!M27</f>
        <v>0</v>
      </c>
      <c r="N524" s="54">
        <f>'11 § 송도국제도시'!N27</f>
        <v>0</v>
      </c>
      <c r="O524" s="54">
        <f>'11 § 송도국제도시'!O27</f>
        <v>0</v>
      </c>
      <c r="P524" s="54">
        <f>'11 § 송도국제도시'!P27</f>
        <v>0</v>
      </c>
      <c r="Q524" s="54">
        <f>'11 § 송도국제도시'!Q27</f>
        <v>0</v>
      </c>
      <c r="R524" s="54">
        <f>'11 § 송도국제도시'!R27</f>
        <v>0</v>
      </c>
      <c r="S524" s="50">
        <f>'11 § 송도국제도시'!S27</f>
        <v>3</v>
      </c>
      <c r="T524" s="50">
        <f>'11 § 송도국제도시'!T27</f>
        <v>0</v>
      </c>
      <c r="U524" s="53">
        <f>'11 § 송도국제도시'!U27</f>
        <v>0</v>
      </c>
      <c r="V524" s="53"/>
      <c r="W524" s="48">
        <f t="shared" si="109"/>
        <v>1.26</v>
      </c>
      <c r="X524" s="54">
        <f t="shared" si="104"/>
        <v>1.26</v>
      </c>
      <c r="Y524" s="54">
        <f t="shared" si="105"/>
        <v>0</v>
      </c>
      <c r="Z524" s="54">
        <f t="shared" si="106"/>
        <v>0</v>
      </c>
      <c r="AA524" s="49">
        <f t="shared" si="110"/>
        <v>0</v>
      </c>
      <c r="AB524" s="54">
        <f t="shared" si="107"/>
        <v>0</v>
      </c>
      <c r="AC524" s="54">
        <f t="shared" si="108"/>
        <v>0</v>
      </c>
    </row>
    <row r="525" spans="1:29" ht="30" customHeight="1">
      <c r="A525" s="59">
        <v>516</v>
      </c>
      <c r="B525" s="50" t="s">
        <v>1147</v>
      </c>
      <c r="C525" s="53" t="str">
        <f>'11 § 송도국제도시'!C28</f>
        <v>경제자유구역청
송도국제도시</v>
      </c>
      <c r="D525" s="50">
        <f>'11 § 송도국제도시'!D28</f>
        <v>19</v>
      </c>
      <c r="E525" s="53" t="str">
        <f>'11 § 송도국제도시'!E28</f>
        <v>해돋이로2R</v>
      </c>
      <c r="F525" s="53" t="str">
        <f>'11 § 송도국제도시'!F28</f>
        <v>현대힐스테이트 602동</v>
      </c>
      <c r="G525" s="53" t="str">
        <f>'11 § 송도국제도시'!G28</f>
        <v>커낼워크 가을동</v>
      </c>
      <c r="H525" s="50" t="str">
        <f>'11 § 송도국제도시'!H28</f>
        <v>○</v>
      </c>
      <c r="I525" s="53" t="str">
        <f>'11 § 송도국제도시'!I28</f>
        <v>전용도로</v>
      </c>
      <c r="J525" s="54">
        <f>'11 § 송도국제도시'!J28</f>
        <v>1.04</v>
      </c>
      <c r="K525" s="54">
        <f>'11 § 송도국제도시'!K28</f>
        <v>1.9</v>
      </c>
      <c r="L525" s="54">
        <f>'11 § 송도국제도시'!L28</f>
        <v>0</v>
      </c>
      <c r="M525" s="54">
        <f>'11 § 송도국제도시'!M28</f>
        <v>0</v>
      </c>
      <c r="N525" s="54">
        <f>'11 § 송도국제도시'!N28</f>
        <v>0</v>
      </c>
      <c r="O525" s="54">
        <f>'11 § 송도국제도시'!O28</f>
        <v>0</v>
      </c>
      <c r="P525" s="54">
        <f>'11 § 송도국제도시'!P28</f>
        <v>0</v>
      </c>
      <c r="Q525" s="54">
        <f>'11 § 송도국제도시'!Q28</f>
        <v>0</v>
      </c>
      <c r="R525" s="54">
        <f>'11 § 송도국제도시'!R28</f>
        <v>0</v>
      </c>
      <c r="S525" s="50">
        <f>'11 § 송도국제도시'!S28</f>
        <v>2</v>
      </c>
      <c r="T525" s="50">
        <f>'11 § 송도국제도시'!T28</f>
        <v>0</v>
      </c>
      <c r="U525" s="53">
        <f>'11 § 송도국제도시'!U28</f>
        <v>0</v>
      </c>
      <c r="V525" s="53"/>
      <c r="W525" s="48">
        <f t="shared" si="109"/>
        <v>1.04</v>
      </c>
      <c r="X525" s="54">
        <f t="shared" si="104"/>
        <v>1.04</v>
      </c>
      <c r="Y525" s="54">
        <f t="shared" si="105"/>
        <v>0</v>
      </c>
      <c r="Z525" s="54">
        <f t="shared" si="106"/>
        <v>0</v>
      </c>
      <c r="AA525" s="49">
        <f t="shared" si="110"/>
        <v>0</v>
      </c>
      <c r="AB525" s="54">
        <f t="shared" si="107"/>
        <v>0</v>
      </c>
      <c r="AC525" s="54">
        <f t="shared" si="108"/>
        <v>0</v>
      </c>
    </row>
    <row r="526" spans="1:29" ht="30" customHeight="1">
      <c r="A526" s="59">
        <v>517</v>
      </c>
      <c r="B526" s="50" t="s">
        <v>1147</v>
      </c>
      <c r="C526" s="53" t="str">
        <f>'11 § 송도국제도시'!C29</f>
        <v>경제자유구역청
송도국제도시</v>
      </c>
      <c r="D526" s="50">
        <f>'11 § 송도국제도시'!D29</f>
        <v>20</v>
      </c>
      <c r="E526" s="53" t="str">
        <f>'11 § 송도국제도시'!E29</f>
        <v>해돋이로1L</v>
      </c>
      <c r="F526" s="53" t="str">
        <f>'11 § 송도국제도시'!F29</f>
        <v>현대아이파크 113동</v>
      </c>
      <c r="G526" s="53" t="str">
        <f>'11 § 송도국제도시'!G29</f>
        <v xml:space="preserve">송도지구대 </v>
      </c>
      <c r="H526" s="50" t="str">
        <f>'11 § 송도국제도시'!H29</f>
        <v>○</v>
      </c>
      <c r="I526" s="53" t="str">
        <f>'11 § 송도국제도시'!I29</f>
        <v>전용도로</v>
      </c>
      <c r="J526" s="54">
        <f>'11 § 송도국제도시'!J29</f>
        <v>0.92</v>
      </c>
      <c r="K526" s="54">
        <f>'11 § 송도국제도시'!K29</f>
        <v>1.2</v>
      </c>
      <c r="L526" s="54">
        <f>'11 § 송도국제도시'!L29</f>
        <v>0</v>
      </c>
      <c r="M526" s="54">
        <f>'11 § 송도국제도시'!M29</f>
        <v>0</v>
      </c>
      <c r="N526" s="54">
        <f>'11 § 송도국제도시'!N29</f>
        <v>0</v>
      </c>
      <c r="O526" s="54">
        <f>'11 § 송도국제도시'!O29</f>
        <v>0</v>
      </c>
      <c r="P526" s="54">
        <f>'11 § 송도국제도시'!P29</f>
        <v>0</v>
      </c>
      <c r="Q526" s="54">
        <f>'11 § 송도국제도시'!Q29</f>
        <v>0</v>
      </c>
      <c r="R526" s="54">
        <f>'11 § 송도국제도시'!R29</f>
        <v>0</v>
      </c>
      <c r="S526" s="50">
        <f>'11 § 송도국제도시'!S29</f>
        <v>3</v>
      </c>
      <c r="T526" s="50">
        <f>'11 § 송도국제도시'!T29</f>
        <v>0</v>
      </c>
      <c r="U526" s="53">
        <f>'11 § 송도국제도시'!U29</f>
        <v>0</v>
      </c>
      <c r="V526" s="53"/>
      <c r="W526" s="48">
        <f t="shared" si="109"/>
        <v>0.92</v>
      </c>
      <c r="X526" s="54">
        <f t="shared" si="104"/>
        <v>0.92</v>
      </c>
      <c r="Y526" s="54">
        <f t="shared" si="105"/>
        <v>0</v>
      </c>
      <c r="Z526" s="54">
        <f t="shared" si="106"/>
        <v>0</v>
      </c>
      <c r="AA526" s="49">
        <f t="shared" si="110"/>
        <v>0</v>
      </c>
      <c r="AB526" s="54">
        <f t="shared" si="107"/>
        <v>0</v>
      </c>
      <c r="AC526" s="54">
        <f t="shared" si="108"/>
        <v>0</v>
      </c>
    </row>
    <row r="527" spans="1:29" ht="30" customHeight="1">
      <c r="A527" s="59">
        <v>518</v>
      </c>
      <c r="B527" s="50" t="s">
        <v>1147</v>
      </c>
      <c r="C527" s="53" t="str">
        <f>'11 § 송도국제도시'!C30</f>
        <v>경제자유구역청
송도국제도시</v>
      </c>
      <c r="D527" s="50">
        <f>'11 § 송도국제도시'!D30</f>
        <v>21</v>
      </c>
      <c r="E527" s="53" t="str">
        <f>'11 § 송도국제도시'!E30</f>
        <v>해돋이로2L</v>
      </c>
      <c r="F527" s="53" t="str">
        <f>'11 § 송도국제도시'!F30</f>
        <v>퍼스트월드 6동</v>
      </c>
      <c r="G527" s="53" t="str">
        <f>'11 § 송도국제도시'!G30</f>
        <v>퍼스트월드 C동</v>
      </c>
      <c r="H527" s="50" t="str">
        <f>'11 § 송도국제도시'!H30</f>
        <v>○</v>
      </c>
      <c r="I527" s="53" t="str">
        <f>'11 § 송도국제도시'!I30</f>
        <v>전용도로</v>
      </c>
      <c r="J527" s="54">
        <f>'11 § 송도국제도시'!J30</f>
        <v>0.35</v>
      </c>
      <c r="K527" s="54">
        <f>'11 § 송도국제도시'!K30</f>
        <v>1.5</v>
      </c>
      <c r="L527" s="54">
        <f>'11 § 송도국제도시'!L30</f>
        <v>0</v>
      </c>
      <c r="M527" s="54">
        <f>'11 § 송도국제도시'!M30</f>
        <v>0</v>
      </c>
      <c r="N527" s="54">
        <f>'11 § 송도국제도시'!N30</f>
        <v>0</v>
      </c>
      <c r="O527" s="54">
        <f>'11 § 송도국제도시'!O30</f>
        <v>0</v>
      </c>
      <c r="P527" s="54">
        <f>'11 § 송도국제도시'!P30</f>
        <v>0</v>
      </c>
      <c r="Q527" s="54">
        <f>'11 § 송도국제도시'!Q30</f>
        <v>0</v>
      </c>
      <c r="R527" s="54">
        <f>'11 § 송도국제도시'!R30</f>
        <v>0</v>
      </c>
      <c r="S527" s="50">
        <f>'11 § 송도국제도시'!S30</f>
        <v>3</v>
      </c>
      <c r="T527" s="50">
        <f>'11 § 송도국제도시'!T30</f>
        <v>0</v>
      </c>
      <c r="U527" s="53">
        <f>'11 § 송도국제도시'!U30</f>
        <v>0</v>
      </c>
      <c r="V527" s="53"/>
      <c r="W527" s="48">
        <f t="shared" si="109"/>
        <v>0.35</v>
      </c>
      <c r="X527" s="54">
        <f t="shared" si="104"/>
        <v>0.35</v>
      </c>
      <c r="Y527" s="54">
        <f t="shared" si="105"/>
        <v>0</v>
      </c>
      <c r="Z527" s="54">
        <f t="shared" si="106"/>
        <v>0</v>
      </c>
      <c r="AA527" s="49">
        <f t="shared" si="110"/>
        <v>0</v>
      </c>
      <c r="AB527" s="54">
        <f t="shared" si="107"/>
        <v>0</v>
      </c>
      <c r="AC527" s="54">
        <f t="shared" si="108"/>
        <v>0</v>
      </c>
    </row>
    <row r="528" spans="1:29" ht="30" customHeight="1">
      <c r="A528" s="59">
        <v>519</v>
      </c>
      <c r="B528" s="50" t="s">
        <v>1147</v>
      </c>
      <c r="C528" s="53" t="str">
        <f>'11 § 송도국제도시'!C31</f>
        <v>경제자유구역청
송도국제도시</v>
      </c>
      <c r="D528" s="50">
        <f>'11 § 송도국제도시'!D31</f>
        <v>22</v>
      </c>
      <c r="E528" s="53" t="str">
        <f>'11 § 송도국제도시'!E31</f>
        <v>해돋이로3L</v>
      </c>
      <c r="F528" s="53" t="str">
        <f>'11 § 송도국제도시'!F31</f>
        <v>월드마크 701동</v>
      </c>
      <c r="G528" s="53" t="str">
        <f>'11 § 송도국제도시'!G31</f>
        <v>하버뷰 101동</v>
      </c>
      <c r="H528" s="50" t="str">
        <f>'11 § 송도국제도시'!H31</f>
        <v>○</v>
      </c>
      <c r="I528" s="53" t="str">
        <f>'11 § 송도국제도시'!I31</f>
        <v>전용도로</v>
      </c>
      <c r="J528" s="54">
        <f>'11 § 송도국제도시'!J31</f>
        <v>0.78</v>
      </c>
      <c r="K528" s="54">
        <f>'11 § 송도국제도시'!K31</f>
        <v>1.8</v>
      </c>
      <c r="L528" s="54">
        <f>'11 § 송도국제도시'!L31</f>
        <v>0</v>
      </c>
      <c r="M528" s="54">
        <f>'11 § 송도국제도시'!M31</f>
        <v>0</v>
      </c>
      <c r="N528" s="54">
        <f>'11 § 송도국제도시'!N31</f>
        <v>0</v>
      </c>
      <c r="O528" s="54">
        <f>'11 § 송도국제도시'!O31</f>
        <v>0</v>
      </c>
      <c r="P528" s="54">
        <f>'11 § 송도국제도시'!P31</f>
        <v>0</v>
      </c>
      <c r="Q528" s="54">
        <f>'11 § 송도국제도시'!Q31</f>
        <v>0</v>
      </c>
      <c r="R528" s="54">
        <f>'11 § 송도국제도시'!R31</f>
        <v>0</v>
      </c>
      <c r="S528" s="50">
        <f>'11 § 송도국제도시'!S31</f>
        <v>2</v>
      </c>
      <c r="T528" s="50">
        <f>'11 § 송도국제도시'!T31</f>
        <v>0</v>
      </c>
      <c r="U528" s="53">
        <f>'11 § 송도국제도시'!U31</f>
        <v>0</v>
      </c>
      <c r="V528" s="53"/>
      <c r="W528" s="48">
        <f t="shared" si="109"/>
        <v>0.78</v>
      </c>
      <c r="X528" s="54">
        <f t="shared" si="104"/>
        <v>0.78</v>
      </c>
      <c r="Y528" s="54">
        <f t="shared" si="105"/>
        <v>0</v>
      </c>
      <c r="Z528" s="54">
        <f t="shared" si="106"/>
        <v>0</v>
      </c>
      <c r="AA528" s="49">
        <f t="shared" si="110"/>
        <v>0</v>
      </c>
      <c r="AB528" s="54">
        <f t="shared" si="107"/>
        <v>0</v>
      </c>
      <c r="AC528" s="54">
        <f t="shared" si="108"/>
        <v>0</v>
      </c>
    </row>
    <row r="529" spans="1:29" ht="30" customHeight="1">
      <c r="A529" s="59">
        <v>520</v>
      </c>
      <c r="B529" s="50" t="s">
        <v>1147</v>
      </c>
      <c r="C529" s="53" t="str">
        <f>'11 § 송도국제도시'!C32</f>
        <v>경제자유구역청
송도국제도시</v>
      </c>
      <c r="D529" s="50">
        <f>'11 § 송도국제도시'!D32</f>
        <v>23</v>
      </c>
      <c r="E529" s="53" t="str">
        <f>'11 § 송도국제도시'!E32</f>
        <v>해돋이로4L</v>
      </c>
      <c r="F529" s="53" t="str">
        <f>'11 § 송도국제도시'!F32</f>
        <v>커낼워크 여름동</v>
      </c>
      <c r="G529" s="53" t="str">
        <f>'11 § 송도국제도시'!G32</f>
        <v>커낼워크 여름동</v>
      </c>
      <c r="H529" s="50" t="str">
        <f>'11 § 송도국제도시'!H32</f>
        <v>○</v>
      </c>
      <c r="I529" s="53" t="str">
        <f>'11 § 송도국제도시'!I32</f>
        <v>전용도로</v>
      </c>
      <c r="J529" s="54">
        <f>'11 § 송도국제도시'!J32</f>
        <v>0.05</v>
      </c>
      <c r="K529" s="54">
        <f>'11 § 송도국제도시'!K32</f>
        <v>2.9</v>
      </c>
      <c r="L529" s="54">
        <f>'11 § 송도국제도시'!L32</f>
        <v>0</v>
      </c>
      <c r="M529" s="54">
        <f>'11 § 송도국제도시'!M32</f>
        <v>0</v>
      </c>
      <c r="N529" s="54">
        <f>'11 § 송도국제도시'!N32</f>
        <v>0</v>
      </c>
      <c r="O529" s="54">
        <f>'11 § 송도국제도시'!O32</f>
        <v>0</v>
      </c>
      <c r="P529" s="54">
        <f>'11 § 송도국제도시'!P32</f>
        <v>0</v>
      </c>
      <c r="Q529" s="54">
        <f>'11 § 송도국제도시'!Q32</f>
        <v>0</v>
      </c>
      <c r="R529" s="54">
        <f>'11 § 송도국제도시'!R32</f>
        <v>0</v>
      </c>
      <c r="S529" s="50">
        <f>'11 § 송도국제도시'!S32</f>
        <v>2</v>
      </c>
      <c r="T529" s="50">
        <f>'11 § 송도국제도시'!T32</f>
        <v>0</v>
      </c>
      <c r="U529" s="53">
        <f>'11 § 송도국제도시'!U32</f>
        <v>0</v>
      </c>
      <c r="V529" s="53"/>
      <c r="W529" s="48">
        <f t="shared" si="109"/>
        <v>0.05</v>
      </c>
      <c r="X529" s="54">
        <f t="shared" si="104"/>
        <v>0.05</v>
      </c>
      <c r="Y529" s="54">
        <f t="shared" si="105"/>
        <v>0</v>
      </c>
      <c r="Z529" s="54">
        <f t="shared" si="106"/>
        <v>0</v>
      </c>
      <c r="AA529" s="49">
        <f t="shared" si="110"/>
        <v>0</v>
      </c>
      <c r="AB529" s="54">
        <f t="shared" si="107"/>
        <v>0</v>
      </c>
      <c r="AC529" s="54">
        <f t="shared" si="108"/>
        <v>0</v>
      </c>
    </row>
    <row r="530" spans="1:29" ht="30" customHeight="1">
      <c r="A530" s="59">
        <v>521</v>
      </c>
      <c r="B530" s="50" t="s">
        <v>1147</v>
      </c>
      <c r="C530" s="53" t="str">
        <f>'11 § 송도국제도시'!C33</f>
        <v>경제자유구역청
송도국제도시</v>
      </c>
      <c r="D530" s="50">
        <f>'11 § 송도국제도시'!D33</f>
        <v>24</v>
      </c>
      <c r="E530" s="53" t="str">
        <f>'11 § 송도국제도시'!E33</f>
        <v>센트럴로1R</v>
      </c>
      <c r="F530" s="53" t="str">
        <f>'11 § 송도국제도시'!F33</f>
        <v>해돋이공원</v>
      </c>
      <c r="G530" s="53" t="str">
        <f>'11 § 송도국제도시'!G33</f>
        <v>퍼스트월드 1동</v>
      </c>
      <c r="H530" s="50" t="str">
        <f>'11 § 송도국제도시'!H33</f>
        <v>○</v>
      </c>
      <c r="I530" s="53" t="str">
        <f>'11 § 송도국제도시'!I33</f>
        <v>전용도로</v>
      </c>
      <c r="J530" s="54">
        <f>'11 § 송도국제도시'!J33</f>
        <v>1.33</v>
      </c>
      <c r="K530" s="54">
        <f>'11 § 송도국제도시'!K33</f>
        <v>1.8</v>
      </c>
      <c r="L530" s="54">
        <f>'11 § 송도국제도시'!L33</f>
        <v>0</v>
      </c>
      <c r="M530" s="54">
        <f>'11 § 송도국제도시'!M33</f>
        <v>0</v>
      </c>
      <c r="N530" s="54">
        <f>'11 § 송도국제도시'!N33</f>
        <v>0</v>
      </c>
      <c r="O530" s="54">
        <f>'11 § 송도국제도시'!O33</f>
        <v>0</v>
      </c>
      <c r="P530" s="54">
        <f>'11 § 송도국제도시'!P33</f>
        <v>0</v>
      </c>
      <c r="Q530" s="54">
        <f>'11 § 송도국제도시'!Q33</f>
        <v>0</v>
      </c>
      <c r="R530" s="54">
        <f>'11 § 송도국제도시'!R33</f>
        <v>0</v>
      </c>
      <c r="S530" s="50">
        <f>'11 § 송도국제도시'!S33</f>
        <v>2</v>
      </c>
      <c r="T530" s="50" t="str">
        <f>'11 § 송도국제도시'!T33</f>
        <v>○</v>
      </c>
      <c r="U530" s="53">
        <f>'11 § 송도국제도시'!U33</f>
        <v>0</v>
      </c>
      <c r="V530" s="53"/>
      <c r="W530" s="48">
        <f t="shared" si="109"/>
        <v>1.33</v>
      </c>
      <c r="X530" s="54">
        <f t="shared" si="104"/>
        <v>1.33</v>
      </c>
      <c r="Y530" s="54">
        <f t="shared" si="105"/>
        <v>0</v>
      </c>
      <c r="Z530" s="54">
        <f t="shared" si="106"/>
        <v>0</v>
      </c>
      <c r="AA530" s="49">
        <f t="shared" si="110"/>
        <v>0</v>
      </c>
      <c r="AB530" s="54">
        <f t="shared" si="107"/>
        <v>0</v>
      </c>
      <c r="AC530" s="54">
        <f t="shared" si="108"/>
        <v>0</v>
      </c>
    </row>
    <row r="531" spans="1:29" ht="30" customHeight="1">
      <c r="A531" s="59">
        <v>522</v>
      </c>
      <c r="B531" s="50" t="s">
        <v>1147</v>
      </c>
      <c r="C531" s="53" t="str">
        <f>'11 § 송도국제도시'!C34</f>
        <v>경제자유구역청
송도국제도시</v>
      </c>
      <c r="D531" s="50">
        <f>'11 § 송도국제도시'!D34</f>
        <v>25</v>
      </c>
      <c r="E531" s="53" t="str">
        <f>'11 § 송도국제도시'!E34</f>
        <v>센트럴로2R</v>
      </c>
      <c r="F531" s="53" t="str">
        <f>'11 § 송도국제도시'!F34</f>
        <v>센트럴파크2차 201동</v>
      </c>
      <c r="G531" s="53" t="str">
        <f>'11 § 송도국제도시'!G34</f>
        <v>커낼워크 봄동</v>
      </c>
      <c r="H531" s="50" t="str">
        <f>'11 § 송도국제도시'!H34</f>
        <v>○</v>
      </c>
      <c r="I531" s="53" t="str">
        <f>'11 § 송도국제도시'!I34</f>
        <v>겸용도로
(비분리형)</v>
      </c>
      <c r="J531" s="54">
        <f>'11 § 송도국제도시'!J34</f>
        <v>0.76</v>
      </c>
      <c r="K531" s="54">
        <f>'11 § 송도국제도시'!K34</f>
        <v>0</v>
      </c>
      <c r="L531" s="54">
        <f>'11 § 송도국제도시'!L34</f>
        <v>0</v>
      </c>
      <c r="M531" s="54">
        <f>'11 § 송도국제도시'!M34</f>
        <v>0</v>
      </c>
      <c r="N531" s="54">
        <f>'11 § 송도국제도시'!N34</f>
        <v>0</v>
      </c>
      <c r="O531" s="54">
        <f>'11 § 송도국제도시'!O34</f>
        <v>0</v>
      </c>
      <c r="P531" s="54">
        <f>'11 § 송도국제도시'!P34</f>
        <v>0</v>
      </c>
      <c r="Q531" s="54">
        <f>'11 § 송도국제도시'!Q34</f>
        <v>4.3</v>
      </c>
      <c r="R531" s="54">
        <f>'11 § 송도국제도시'!R34</f>
        <v>2.8</v>
      </c>
      <c r="S531" s="50">
        <f>'11 § 송도국제도시'!S34</f>
        <v>2</v>
      </c>
      <c r="T531" s="50">
        <f>'11 § 송도국제도시'!T34</f>
        <v>0</v>
      </c>
      <c r="U531" s="53">
        <f>'11 § 송도국제도시'!U34</f>
        <v>0</v>
      </c>
      <c r="V531" s="53"/>
      <c r="W531" s="48">
        <f t="shared" si="109"/>
        <v>0.76</v>
      </c>
      <c r="X531" s="54">
        <f t="shared" si="104"/>
        <v>0</v>
      </c>
      <c r="Y531" s="54">
        <f t="shared" si="105"/>
        <v>0</v>
      </c>
      <c r="Z531" s="54">
        <f t="shared" si="106"/>
        <v>0</v>
      </c>
      <c r="AA531" s="49">
        <f t="shared" si="110"/>
        <v>0.76</v>
      </c>
      <c r="AB531" s="54">
        <f t="shared" si="107"/>
        <v>0</v>
      </c>
      <c r="AC531" s="54">
        <f t="shared" si="108"/>
        <v>0.76</v>
      </c>
    </row>
    <row r="532" spans="1:29" ht="30" customHeight="1">
      <c r="A532" s="59">
        <v>523</v>
      </c>
      <c r="B532" s="50" t="s">
        <v>1147</v>
      </c>
      <c r="C532" s="53" t="str">
        <f>'11 § 송도국제도시'!C35</f>
        <v>경제자유구역청
송도국제도시</v>
      </c>
      <c r="D532" s="50">
        <f>'11 § 송도국제도시'!D35</f>
        <v>26</v>
      </c>
      <c r="E532" s="53" t="str">
        <f>'11 § 송도국제도시'!E35</f>
        <v>센트럴로1L</v>
      </c>
      <c r="F532" s="53" t="str">
        <f>'11 § 송도국제도시'!F35</f>
        <v>해돋이공원</v>
      </c>
      <c r="G532" s="53" t="str">
        <f>'11 § 송도국제도시'!G35</f>
        <v>쉐라톤호텔</v>
      </c>
      <c r="H532" s="50" t="str">
        <f>'11 § 송도국제도시'!H35</f>
        <v>○</v>
      </c>
      <c r="I532" s="53" t="str">
        <f>'11 § 송도국제도시'!I35</f>
        <v>전용도로</v>
      </c>
      <c r="J532" s="54">
        <f>'11 § 송도국제도시'!J35</f>
        <v>1.32</v>
      </c>
      <c r="K532" s="54">
        <f>'11 § 송도국제도시'!K35</f>
        <v>1.7</v>
      </c>
      <c r="L532" s="54">
        <f>'11 § 송도국제도시'!L35</f>
        <v>0</v>
      </c>
      <c r="M532" s="54">
        <f>'11 § 송도국제도시'!M35</f>
        <v>0</v>
      </c>
      <c r="N532" s="54">
        <f>'11 § 송도국제도시'!N35</f>
        <v>0</v>
      </c>
      <c r="O532" s="54">
        <f>'11 § 송도국제도시'!O35</f>
        <v>0</v>
      </c>
      <c r="P532" s="54">
        <f>'11 § 송도국제도시'!P35</f>
        <v>0</v>
      </c>
      <c r="Q532" s="54">
        <f>'11 § 송도국제도시'!Q35</f>
        <v>0</v>
      </c>
      <c r="R532" s="54">
        <f>'11 § 송도국제도시'!R35</f>
        <v>0</v>
      </c>
      <c r="S532" s="50">
        <f>'11 § 송도국제도시'!S35</f>
        <v>2</v>
      </c>
      <c r="T532" s="50">
        <f>'11 § 송도국제도시'!T35</f>
        <v>0</v>
      </c>
      <c r="U532" s="53">
        <f>'11 § 송도국제도시'!U35</f>
        <v>0</v>
      </c>
      <c r="V532" s="53"/>
      <c r="W532" s="48">
        <f t="shared" si="109"/>
        <v>1.32</v>
      </c>
      <c r="X532" s="54">
        <f t="shared" si="104"/>
        <v>1.32</v>
      </c>
      <c r="Y532" s="54">
        <f t="shared" si="105"/>
        <v>0</v>
      </c>
      <c r="Z532" s="54">
        <f t="shared" si="106"/>
        <v>0</v>
      </c>
      <c r="AA532" s="49">
        <f t="shared" si="110"/>
        <v>0</v>
      </c>
      <c r="AB532" s="54">
        <f t="shared" si="107"/>
        <v>0</v>
      </c>
      <c r="AC532" s="54">
        <f t="shared" si="108"/>
        <v>0</v>
      </c>
    </row>
    <row r="533" spans="1:29" ht="30" customHeight="1">
      <c r="A533" s="59">
        <v>524</v>
      </c>
      <c r="B533" s="50" t="s">
        <v>1147</v>
      </c>
      <c r="C533" s="53" t="str">
        <f>'11 § 송도국제도시'!C36</f>
        <v>경제자유구역청
송도국제도시</v>
      </c>
      <c r="D533" s="50">
        <f>'11 § 송도국제도시'!D36</f>
        <v>27</v>
      </c>
      <c r="E533" s="53" t="str">
        <f>'11 § 송도국제도시'!E36</f>
        <v>센트럴로2L</v>
      </c>
      <c r="F533" s="53" t="str">
        <f>'11 § 송도국제도시'!F36</f>
        <v>센트럴파크</v>
      </c>
      <c r="G533" s="53" t="str">
        <f>'11 § 송도국제도시'!G36</f>
        <v>1,3공구 공동구 사무실</v>
      </c>
      <c r="H533" s="50" t="str">
        <f>'11 § 송도국제도시'!H36</f>
        <v>○</v>
      </c>
      <c r="I533" s="53" t="str">
        <f>'11 § 송도국제도시'!I36</f>
        <v>전용도로</v>
      </c>
      <c r="J533" s="54">
        <f>'11 § 송도국제도시'!J36</f>
        <v>0.82</v>
      </c>
      <c r="K533" s="54">
        <f>'11 § 송도국제도시'!K36</f>
        <v>2.8</v>
      </c>
      <c r="L533" s="54">
        <f>'11 § 송도국제도시'!L36</f>
        <v>0</v>
      </c>
      <c r="M533" s="54">
        <f>'11 § 송도국제도시'!M36</f>
        <v>0</v>
      </c>
      <c r="N533" s="54">
        <f>'11 § 송도국제도시'!N36</f>
        <v>0</v>
      </c>
      <c r="O533" s="54">
        <f>'11 § 송도국제도시'!O36</f>
        <v>0</v>
      </c>
      <c r="P533" s="54">
        <f>'11 § 송도국제도시'!P36</f>
        <v>0</v>
      </c>
      <c r="Q533" s="54">
        <f>'11 § 송도국제도시'!Q36</f>
        <v>0</v>
      </c>
      <c r="R533" s="54">
        <f>'11 § 송도국제도시'!R36</f>
        <v>0</v>
      </c>
      <c r="S533" s="50">
        <f>'11 § 송도국제도시'!S36</f>
        <v>3</v>
      </c>
      <c r="T533" s="50">
        <f>'11 § 송도국제도시'!T36</f>
        <v>0</v>
      </c>
      <c r="U533" s="53">
        <f>'11 § 송도국제도시'!U36</f>
        <v>0</v>
      </c>
      <c r="V533" s="53"/>
      <c r="W533" s="48">
        <f t="shared" si="109"/>
        <v>0.82</v>
      </c>
      <c r="X533" s="54">
        <f t="shared" si="104"/>
        <v>0.82</v>
      </c>
      <c r="Y533" s="54">
        <f t="shared" si="105"/>
        <v>0</v>
      </c>
      <c r="Z533" s="54">
        <f t="shared" si="106"/>
        <v>0</v>
      </c>
      <c r="AA533" s="49">
        <f t="shared" si="110"/>
        <v>0</v>
      </c>
      <c r="AB533" s="54">
        <f t="shared" si="107"/>
        <v>0</v>
      </c>
      <c r="AC533" s="54">
        <f t="shared" si="108"/>
        <v>0</v>
      </c>
    </row>
    <row r="534" spans="1:29" ht="30" customHeight="1">
      <c r="A534" s="59">
        <v>525</v>
      </c>
      <c r="B534" s="50" t="s">
        <v>1147</v>
      </c>
      <c r="C534" s="53" t="str">
        <f>'11 § 송도국제도시'!C37</f>
        <v>경제자유구역청
송도국제도시</v>
      </c>
      <c r="D534" s="50">
        <f>'11 § 송도국제도시'!D37</f>
        <v>28</v>
      </c>
      <c r="E534" s="53" t="str">
        <f>'11 § 송도국제도시'!E37</f>
        <v>센트럴로3L</v>
      </c>
      <c r="F534" s="53" t="str">
        <f>'11 § 송도국제도시'!F37</f>
        <v>1,3공구 공동구 사무실</v>
      </c>
      <c r="G534" s="53" t="str">
        <f>'11 § 송도국제도시'!G37</f>
        <v>커낼워크 봄동</v>
      </c>
      <c r="H534" s="50" t="str">
        <f>'11 § 송도국제도시'!H37</f>
        <v>○</v>
      </c>
      <c r="I534" s="53" t="str">
        <f>'11 § 송도국제도시'!I37</f>
        <v>겸용도로
(분리형)</v>
      </c>
      <c r="J534" s="54">
        <f>'11 § 송도국제도시'!J37</f>
        <v>0.26</v>
      </c>
      <c r="K534" s="54">
        <f>'11 § 송도국제도시'!K37</f>
        <v>0</v>
      </c>
      <c r="L534" s="54">
        <f>'11 § 송도국제도시'!L37</f>
        <v>0</v>
      </c>
      <c r="M534" s="54">
        <f>'11 § 송도국제도시'!M37</f>
        <v>0</v>
      </c>
      <c r="N534" s="54">
        <f>'11 § 송도국제도시'!N37</f>
        <v>2.9</v>
      </c>
      <c r="O534" s="54">
        <f>'11 § 송도국제도시'!O37</f>
        <v>2.4</v>
      </c>
      <c r="P534" s="54">
        <f>'11 § 송도국제도시'!P37</f>
        <v>3.8</v>
      </c>
      <c r="Q534" s="54">
        <f>'11 § 송도국제도시'!Q37</f>
        <v>0</v>
      </c>
      <c r="R534" s="54">
        <f>'11 § 송도국제도시'!R37</f>
        <v>0</v>
      </c>
      <c r="S534" s="50">
        <f>'11 § 송도국제도시'!S37</f>
        <v>3</v>
      </c>
      <c r="T534" s="50">
        <f>'11 § 송도국제도시'!T37</f>
        <v>0</v>
      </c>
      <c r="U534" s="53" t="str">
        <f>'11 § 송도국제도시'!U37</f>
        <v>중앙</v>
      </c>
      <c r="V534" s="53"/>
      <c r="W534" s="48">
        <f t="shared" si="109"/>
        <v>0.26</v>
      </c>
      <c r="X534" s="54">
        <f t="shared" si="104"/>
        <v>0</v>
      </c>
      <c r="Y534" s="54">
        <f t="shared" si="105"/>
        <v>0</v>
      </c>
      <c r="Z534" s="54">
        <f t="shared" si="106"/>
        <v>0</v>
      </c>
      <c r="AA534" s="49">
        <f t="shared" si="110"/>
        <v>0.26</v>
      </c>
      <c r="AB534" s="54">
        <f t="shared" si="107"/>
        <v>0.26</v>
      </c>
      <c r="AC534" s="54">
        <f t="shared" si="108"/>
        <v>0</v>
      </c>
    </row>
    <row r="535" spans="1:29" ht="30" customHeight="1">
      <c r="A535" s="59">
        <v>526</v>
      </c>
      <c r="B535" s="50" t="s">
        <v>1147</v>
      </c>
      <c r="C535" s="53" t="str">
        <f>'11 § 송도국제도시'!C38</f>
        <v>경제자유구역청
송도국제도시</v>
      </c>
      <c r="D535" s="50">
        <f>'11 § 송도국제도시'!D38</f>
        <v>29</v>
      </c>
      <c r="E535" s="53" t="str">
        <f>'11 § 송도국제도시'!E38</f>
        <v>센트럴로3L</v>
      </c>
      <c r="F535" s="53" t="str">
        <f>'11 § 송도국제도시'!F38</f>
        <v>IBS타워</v>
      </c>
      <c r="G535" s="53" t="str">
        <f>'11 § 송도국제도시'!G38</f>
        <v>IBS타워</v>
      </c>
      <c r="H535" s="50" t="str">
        <f>'11 § 송도국제도시'!H38</f>
        <v>○</v>
      </c>
      <c r="I535" s="53" t="str">
        <f>'11 § 송도국제도시'!I38</f>
        <v>전용도로</v>
      </c>
      <c r="J535" s="54">
        <f>'11 § 송도국제도시'!J38</f>
        <v>0.15</v>
      </c>
      <c r="K535" s="54">
        <f>'11 § 송도국제도시'!K38</f>
        <v>2.8</v>
      </c>
      <c r="L535" s="54">
        <f>'11 § 송도국제도시'!L38</f>
        <v>0</v>
      </c>
      <c r="M535" s="54">
        <f>'11 § 송도국제도시'!M38</f>
        <v>0</v>
      </c>
      <c r="N535" s="54">
        <f>'11 § 송도국제도시'!N38</f>
        <v>0</v>
      </c>
      <c r="O535" s="54">
        <f>'11 § 송도국제도시'!O38</f>
        <v>0</v>
      </c>
      <c r="P535" s="54">
        <f>'11 § 송도국제도시'!P38</f>
        <v>0</v>
      </c>
      <c r="Q535" s="54">
        <f>'11 § 송도국제도시'!Q38</f>
        <v>0</v>
      </c>
      <c r="R535" s="54">
        <f>'11 § 송도국제도시'!R38</f>
        <v>0</v>
      </c>
      <c r="S535" s="50">
        <f>'11 § 송도국제도시'!S38</f>
        <v>1</v>
      </c>
      <c r="T535" s="50">
        <f>'11 § 송도국제도시'!T38</f>
        <v>0</v>
      </c>
      <c r="U535" s="53">
        <f>'11 § 송도국제도시'!U38</f>
        <v>0</v>
      </c>
      <c r="V535" s="53"/>
      <c r="W535" s="48">
        <f t="shared" si="109"/>
        <v>0.15</v>
      </c>
      <c r="X535" s="54">
        <f t="shared" si="104"/>
        <v>0.15</v>
      </c>
      <c r="Y535" s="54">
        <f t="shared" si="105"/>
        <v>0</v>
      </c>
      <c r="Z535" s="54">
        <f t="shared" si="106"/>
        <v>0</v>
      </c>
      <c r="AA535" s="49">
        <f t="shared" si="110"/>
        <v>0</v>
      </c>
      <c r="AB535" s="54">
        <f t="shared" si="107"/>
        <v>0</v>
      </c>
      <c r="AC535" s="54">
        <f t="shared" si="108"/>
        <v>0</v>
      </c>
    </row>
    <row r="536" spans="1:29" ht="30" customHeight="1">
      <c r="A536" s="59">
        <v>527</v>
      </c>
      <c r="B536" s="50" t="s">
        <v>1147</v>
      </c>
      <c r="C536" s="53" t="str">
        <f>'11 § 송도국제도시'!C39</f>
        <v>경제자유구역청
송도국제도시</v>
      </c>
      <c r="D536" s="50">
        <f>'11 § 송도국제도시'!D39</f>
        <v>30</v>
      </c>
      <c r="E536" s="53" t="str">
        <f>'11 § 송도국제도시'!E39</f>
        <v>테크노파크로1R</v>
      </c>
      <c r="F536" s="53" t="str">
        <f>'11 § 송도국제도시'!F39</f>
        <v>미추홀타워</v>
      </c>
      <c r="G536" s="53" t="str">
        <f>'11 § 송도국제도시'!G39</f>
        <v>롯데마트</v>
      </c>
      <c r="H536" s="50" t="str">
        <f>'11 § 송도국제도시'!H39</f>
        <v>○</v>
      </c>
      <c r="I536" s="53" t="str">
        <f>'11 § 송도국제도시'!I39</f>
        <v>전용도로</v>
      </c>
      <c r="J536" s="54">
        <f>'11 § 송도국제도시'!J39</f>
        <v>1.31</v>
      </c>
      <c r="K536" s="54">
        <f>'11 § 송도국제도시'!K39</f>
        <v>2</v>
      </c>
      <c r="L536" s="54">
        <f>'11 § 송도국제도시'!L39</f>
        <v>0</v>
      </c>
      <c r="M536" s="54">
        <f>'11 § 송도국제도시'!M39</f>
        <v>0</v>
      </c>
      <c r="N536" s="54">
        <f>'11 § 송도국제도시'!N39</f>
        <v>0</v>
      </c>
      <c r="O536" s="54">
        <f>'11 § 송도국제도시'!O39</f>
        <v>0</v>
      </c>
      <c r="P536" s="54">
        <f>'11 § 송도국제도시'!P39</f>
        <v>0</v>
      </c>
      <c r="Q536" s="54">
        <f>'11 § 송도국제도시'!Q39</f>
        <v>0</v>
      </c>
      <c r="R536" s="54">
        <f>'11 § 송도국제도시'!R39</f>
        <v>0</v>
      </c>
      <c r="S536" s="50">
        <f>'11 § 송도국제도시'!S39</f>
        <v>2</v>
      </c>
      <c r="T536" s="50">
        <f>'11 § 송도국제도시'!T39</f>
        <v>0</v>
      </c>
      <c r="U536" s="53">
        <f>'11 § 송도국제도시'!U39</f>
        <v>0</v>
      </c>
      <c r="V536" s="53"/>
      <c r="W536" s="48">
        <f t="shared" si="109"/>
        <v>1.31</v>
      </c>
      <c r="X536" s="54">
        <f t="shared" si="104"/>
        <v>1.31</v>
      </c>
      <c r="Y536" s="54">
        <f t="shared" si="105"/>
        <v>0</v>
      </c>
      <c r="Z536" s="54">
        <f t="shared" si="106"/>
        <v>0</v>
      </c>
      <c r="AA536" s="49">
        <f t="shared" si="110"/>
        <v>0</v>
      </c>
      <c r="AB536" s="54">
        <f t="shared" si="107"/>
        <v>0</v>
      </c>
      <c r="AC536" s="54">
        <f t="shared" si="108"/>
        <v>0</v>
      </c>
    </row>
    <row r="537" spans="1:29" ht="30" customHeight="1">
      <c r="A537" s="59">
        <v>528</v>
      </c>
      <c r="B537" s="50" t="s">
        <v>1147</v>
      </c>
      <c r="C537" s="53" t="str">
        <f>'11 § 송도국제도시'!C40</f>
        <v>경제자유구역청
송도국제도시</v>
      </c>
      <c r="D537" s="50">
        <f>'11 § 송도국제도시'!D40</f>
        <v>31</v>
      </c>
      <c r="E537" s="53" t="str">
        <f>'11 § 송도국제도시'!E40</f>
        <v>테크노파크로2R</v>
      </c>
      <c r="F537" s="53" t="str">
        <f>'11 § 송도국제도시'!F40</f>
        <v>센트럴파크</v>
      </c>
      <c r="G537" s="53" t="str">
        <f>'11 § 송도국제도시'!G40</f>
        <v>한옥마을</v>
      </c>
      <c r="H537" s="50" t="str">
        <f>'11 § 송도국제도시'!H40</f>
        <v>○</v>
      </c>
      <c r="I537" s="53" t="str">
        <f>'11 § 송도국제도시'!I40</f>
        <v>전용도로</v>
      </c>
      <c r="J537" s="54">
        <f>'11 § 송도국제도시'!J40</f>
        <v>0.56000000000000005</v>
      </c>
      <c r="K537" s="54">
        <f>'11 § 송도국제도시'!K40</f>
        <v>2.8</v>
      </c>
      <c r="L537" s="54">
        <f>'11 § 송도국제도시'!L40</f>
        <v>0</v>
      </c>
      <c r="M537" s="54">
        <f>'11 § 송도국제도시'!M40</f>
        <v>0</v>
      </c>
      <c r="N537" s="54">
        <f>'11 § 송도국제도시'!N40</f>
        <v>0</v>
      </c>
      <c r="O537" s="54">
        <f>'11 § 송도국제도시'!O40</f>
        <v>0</v>
      </c>
      <c r="P537" s="54">
        <f>'11 § 송도국제도시'!P40</f>
        <v>0</v>
      </c>
      <c r="Q537" s="54">
        <f>'11 § 송도국제도시'!Q40</f>
        <v>0</v>
      </c>
      <c r="R537" s="54">
        <f>'11 § 송도국제도시'!R40</f>
        <v>0</v>
      </c>
      <c r="S537" s="50">
        <f>'11 § 송도국제도시'!S40</f>
        <v>2</v>
      </c>
      <c r="T537" s="50">
        <f>'11 § 송도국제도시'!T40</f>
        <v>0</v>
      </c>
      <c r="U537" s="53">
        <f>'11 § 송도국제도시'!U40</f>
        <v>0</v>
      </c>
      <c r="V537" s="53"/>
      <c r="W537" s="48">
        <f t="shared" si="109"/>
        <v>0.56000000000000005</v>
      </c>
      <c r="X537" s="54">
        <f t="shared" si="104"/>
        <v>0.56000000000000005</v>
      </c>
      <c r="Y537" s="54">
        <f t="shared" si="105"/>
        <v>0</v>
      </c>
      <c r="Z537" s="54">
        <f t="shared" si="106"/>
        <v>0</v>
      </c>
      <c r="AA537" s="49">
        <f t="shared" si="110"/>
        <v>0</v>
      </c>
      <c r="AB537" s="54">
        <f t="shared" si="107"/>
        <v>0</v>
      </c>
      <c r="AC537" s="54">
        <f t="shared" si="108"/>
        <v>0</v>
      </c>
    </row>
    <row r="538" spans="1:29" ht="30" customHeight="1">
      <c r="A538" s="59">
        <v>529</v>
      </c>
      <c r="B538" s="50" t="s">
        <v>1147</v>
      </c>
      <c r="C538" s="53" t="str">
        <f>'11 § 송도국제도시'!C41</f>
        <v>경제자유구역청
송도국제도시</v>
      </c>
      <c r="D538" s="50">
        <f>'11 § 송도국제도시'!D41</f>
        <v>32</v>
      </c>
      <c r="E538" s="53" t="str">
        <f>'11 § 송도국제도시'!E41</f>
        <v>테크노파크로1L</v>
      </c>
      <c r="F538" s="53" t="str">
        <f>'11 § 송도국제도시'!F41</f>
        <v>미추홀공원</v>
      </c>
      <c r="G538" s="53" t="str">
        <f>'11 § 송도국제도시'!G41</f>
        <v>롯데몰 현장</v>
      </c>
      <c r="H538" s="50" t="str">
        <f>'11 § 송도국제도시'!H41</f>
        <v>○</v>
      </c>
      <c r="I538" s="53" t="str">
        <f>'11 § 송도국제도시'!I41</f>
        <v>전용도로</v>
      </c>
      <c r="J538" s="54">
        <f>'11 § 송도국제도시'!J41</f>
        <v>1.35</v>
      </c>
      <c r="K538" s="54">
        <f>'11 § 송도국제도시'!K41</f>
        <v>1.6</v>
      </c>
      <c r="L538" s="54">
        <f>'11 § 송도국제도시'!L41</f>
        <v>0</v>
      </c>
      <c r="M538" s="54">
        <f>'11 § 송도국제도시'!M41</f>
        <v>0</v>
      </c>
      <c r="N538" s="54">
        <f>'11 § 송도국제도시'!N41</f>
        <v>0</v>
      </c>
      <c r="O538" s="54">
        <f>'11 § 송도국제도시'!O41</f>
        <v>0</v>
      </c>
      <c r="P538" s="54">
        <f>'11 § 송도국제도시'!P41</f>
        <v>0</v>
      </c>
      <c r="Q538" s="54">
        <f>'11 § 송도국제도시'!Q41</f>
        <v>0</v>
      </c>
      <c r="R538" s="54">
        <f>'11 § 송도국제도시'!R41</f>
        <v>0</v>
      </c>
      <c r="S538" s="50">
        <f>'11 § 송도국제도시'!S41</f>
        <v>2</v>
      </c>
      <c r="T538" s="50">
        <f>'11 § 송도국제도시'!T41</f>
        <v>0</v>
      </c>
      <c r="U538" s="53">
        <f>'11 § 송도국제도시'!U41</f>
        <v>0</v>
      </c>
      <c r="V538" s="53"/>
      <c r="W538" s="48">
        <f t="shared" si="109"/>
        <v>1.35</v>
      </c>
      <c r="X538" s="54">
        <f t="shared" si="104"/>
        <v>1.35</v>
      </c>
      <c r="Y538" s="54">
        <f t="shared" si="105"/>
        <v>0</v>
      </c>
      <c r="Z538" s="54">
        <f t="shared" si="106"/>
        <v>0</v>
      </c>
      <c r="AA538" s="49">
        <f t="shared" si="110"/>
        <v>0</v>
      </c>
      <c r="AB538" s="54">
        <f t="shared" si="107"/>
        <v>0</v>
      </c>
      <c r="AC538" s="54">
        <f t="shared" si="108"/>
        <v>0</v>
      </c>
    </row>
    <row r="539" spans="1:29" ht="30" customHeight="1">
      <c r="A539" s="59">
        <v>530</v>
      </c>
      <c r="B539" s="50" t="s">
        <v>1147</v>
      </c>
      <c r="C539" s="53" t="str">
        <f>'11 § 송도국제도시'!C42</f>
        <v>경제자유구역청
송도국제도시</v>
      </c>
      <c r="D539" s="50">
        <f>'11 § 송도국제도시'!D42</f>
        <v>33</v>
      </c>
      <c r="E539" s="53" t="str">
        <f>'11 § 송도국제도시'!E42</f>
        <v>테크노파크로2L</v>
      </c>
      <c r="F539" s="53" t="str">
        <f>'11 § 송도국제도시'!F42</f>
        <v>송도파크호텔</v>
      </c>
      <c r="G539" s="53" t="str">
        <f>'11 § 송도국제도시'!G42</f>
        <v>투모로우시티</v>
      </c>
      <c r="H539" s="50" t="str">
        <f>'11 § 송도국제도시'!H42</f>
        <v>○</v>
      </c>
      <c r="I539" s="53" t="str">
        <f>'11 § 송도국제도시'!I42</f>
        <v>전용도로</v>
      </c>
      <c r="J539" s="54">
        <f>'11 § 송도국제도시'!J42</f>
        <v>0.15</v>
      </c>
      <c r="K539" s="54">
        <f>'11 § 송도국제도시'!K42</f>
        <v>2.8</v>
      </c>
      <c r="L539" s="54">
        <f>'11 § 송도국제도시'!L42</f>
        <v>0</v>
      </c>
      <c r="M539" s="54">
        <f>'11 § 송도국제도시'!M42</f>
        <v>0</v>
      </c>
      <c r="N539" s="54">
        <f>'11 § 송도국제도시'!N42</f>
        <v>0</v>
      </c>
      <c r="O539" s="54">
        <f>'11 § 송도국제도시'!O42</f>
        <v>0</v>
      </c>
      <c r="P539" s="54">
        <f>'11 § 송도국제도시'!P42</f>
        <v>0</v>
      </c>
      <c r="Q539" s="54">
        <f>'11 § 송도국제도시'!Q42</f>
        <v>0</v>
      </c>
      <c r="R539" s="54">
        <f>'11 § 송도국제도시'!R42</f>
        <v>0</v>
      </c>
      <c r="S539" s="50">
        <f>'11 § 송도국제도시'!S42</f>
        <v>1</v>
      </c>
      <c r="T539" s="50">
        <f>'11 § 송도국제도시'!T42</f>
        <v>0</v>
      </c>
      <c r="U539" s="53">
        <f>'11 § 송도국제도시'!U42</f>
        <v>0</v>
      </c>
      <c r="V539" s="53"/>
      <c r="W539" s="48">
        <f t="shared" si="109"/>
        <v>0.15</v>
      </c>
      <c r="X539" s="54">
        <f t="shared" ref="X539:X570" si="111">SUMIF(I539,$X$6,J539)</f>
        <v>0.15</v>
      </c>
      <c r="Y539" s="54">
        <f t="shared" ref="Y539:Y570" si="112">SUMIF(I539,$Y$6,J539)</f>
        <v>0</v>
      </c>
      <c r="Z539" s="54">
        <f t="shared" ref="Z539:Z570" si="113">SUMIF(I539,$Z$6,J539)</f>
        <v>0</v>
      </c>
      <c r="AA539" s="49">
        <f t="shared" si="110"/>
        <v>0</v>
      </c>
      <c r="AB539" s="54">
        <f t="shared" ref="AB539:AB570" si="114">SUMIF(I539,$AB$7,J539)</f>
        <v>0</v>
      </c>
      <c r="AC539" s="54">
        <f t="shared" ref="AC539:AC570" si="115">SUMIF(I539,$AC$7,J539)</f>
        <v>0</v>
      </c>
    </row>
    <row r="540" spans="1:29" ht="30" customHeight="1">
      <c r="A540" s="59">
        <v>531</v>
      </c>
      <c r="B540" s="50" t="s">
        <v>1147</v>
      </c>
      <c r="C540" s="53" t="str">
        <f>'11 § 송도국제도시'!C43</f>
        <v>경제자유구역청
송도국제도시</v>
      </c>
      <c r="D540" s="50">
        <f>'11 § 송도국제도시'!D43</f>
        <v>34</v>
      </c>
      <c r="E540" s="53" t="str">
        <f>'11 § 송도국제도시'!E43</f>
        <v>테크노파크로3L</v>
      </c>
      <c r="F540" s="53" t="str">
        <f>'11 § 송도국제도시'!F43</f>
        <v>센트럴파크호텔</v>
      </c>
      <c r="G540" s="53" t="str">
        <f>'11 § 송도국제도시'!G43</f>
        <v>센트럴파크호텔</v>
      </c>
      <c r="H540" s="50" t="str">
        <f>'11 § 송도국제도시'!H43</f>
        <v>○</v>
      </c>
      <c r="I540" s="53" t="str">
        <f>'11 § 송도국제도시'!I43</f>
        <v>겸용도로
(분리형)</v>
      </c>
      <c r="J540" s="54">
        <f>'11 § 송도국제도시'!J43</f>
        <v>0.17</v>
      </c>
      <c r="K540" s="54">
        <f>'11 § 송도국제도시'!K43</f>
        <v>0</v>
      </c>
      <c r="L540" s="54">
        <f>'11 § 송도국제도시'!L43</f>
        <v>0</v>
      </c>
      <c r="M540" s="54">
        <f>'11 § 송도국제도시'!M43</f>
        <v>0</v>
      </c>
      <c r="N540" s="54">
        <f>'11 § 송도국제도시'!N43</f>
        <v>2.8</v>
      </c>
      <c r="O540" s="54">
        <f>'11 § 송도국제도시'!O43</f>
        <v>2.7</v>
      </c>
      <c r="P540" s="54">
        <f>'11 § 송도국제도시'!P43</f>
        <v>4</v>
      </c>
      <c r="Q540" s="54">
        <f>'11 § 송도국제도시'!Q43</f>
        <v>0</v>
      </c>
      <c r="R540" s="54">
        <f>'11 § 송도국제도시'!R43</f>
        <v>0</v>
      </c>
      <c r="S540" s="50">
        <f>'11 § 송도국제도시'!S43</f>
        <v>1</v>
      </c>
      <c r="T540" s="50">
        <f>'11 § 송도국제도시'!T43</f>
        <v>0</v>
      </c>
      <c r="U540" s="53" t="str">
        <f>'11 § 송도국제도시'!U43</f>
        <v>내측</v>
      </c>
      <c r="V540" s="53"/>
      <c r="W540" s="48">
        <f t="shared" si="109"/>
        <v>0.17</v>
      </c>
      <c r="X540" s="54">
        <f t="shared" si="111"/>
        <v>0</v>
      </c>
      <c r="Y540" s="54">
        <f t="shared" si="112"/>
        <v>0</v>
      </c>
      <c r="Z540" s="54">
        <f t="shared" si="113"/>
        <v>0</v>
      </c>
      <c r="AA540" s="49">
        <f t="shared" si="110"/>
        <v>0.17</v>
      </c>
      <c r="AB540" s="54">
        <f t="shared" si="114"/>
        <v>0.17</v>
      </c>
      <c r="AC540" s="54">
        <f t="shared" si="115"/>
        <v>0</v>
      </c>
    </row>
    <row r="541" spans="1:29" ht="30" customHeight="1">
      <c r="A541" s="59">
        <v>532</v>
      </c>
      <c r="B541" s="50" t="s">
        <v>1147</v>
      </c>
      <c r="C541" s="53" t="str">
        <f>'11 § 송도국제도시'!C44</f>
        <v>경제자유구역청
송도국제도시</v>
      </c>
      <c r="D541" s="50">
        <f>'11 § 송도국제도시'!D44</f>
        <v>35</v>
      </c>
      <c r="E541" s="53" t="str">
        <f>'11 § 송도국제도시'!E44</f>
        <v>해송로1R</v>
      </c>
      <c r="F541" s="53" t="str">
        <f>'11 § 송도국제도시'!F44</f>
        <v>가톨릭대학교</v>
      </c>
      <c r="G541" s="53" t="str">
        <f>'11 § 송도국제도시'!G44</f>
        <v>지식정보단지역</v>
      </c>
      <c r="H541" s="50" t="str">
        <f>'11 § 송도국제도시'!H44</f>
        <v>○</v>
      </c>
      <c r="I541" s="53" t="str">
        <f>'11 § 송도국제도시'!I44</f>
        <v>전용도로</v>
      </c>
      <c r="J541" s="54">
        <f>'11 § 송도국제도시'!J44</f>
        <v>0.68</v>
      </c>
      <c r="K541" s="54">
        <f>'11 § 송도국제도시'!K44</f>
        <v>1.75</v>
      </c>
      <c r="L541" s="54">
        <f>'11 § 송도국제도시'!L44</f>
        <v>0</v>
      </c>
      <c r="M541" s="54">
        <f>'11 § 송도국제도시'!M44</f>
        <v>0</v>
      </c>
      <c r="N541" s="54">
        <f>'11 § 송도국제도시'!N44</f>
        <v>0</v>
      </c>
      <c r="O541" s="54">
        <f>'11 § 송도국제도시'!O44</f>
        <v>0</v>
      </c>
      <c r="P541" s="54">
        <f>'11 § 송도국제도시'!P44</f>
        <v>0</v>
      </c>
      <c r="Q541" s="54">
        <f>'11 § 송도국제도시'!Q44</f>
        <v>0</v>
      </c>
      <c r="R541" s="54">
        <f>'11 § 송도국제도시'!R44</f>
        <v>0</v>
      </c>
      <c r="S541" s="50">
        <f>'11 § 송도국제도시'!S44</f>
        <v>3</v>
      </c>
      <c r="T541" s="50">
        <f>'11 § 송도국제도시'!T44</f>
        <v>0</v>
      </c>
      <c r="U541" s="53">
        <f>'11 § 송도국제도시'!U44</f>
        <v>0</v>
      </c>
      <c r="V541" s="53"/>
      <c r="W541" s="48">
        <f t="shared" si="109"/>
        <v>0.68</v>
      </c>
      <c r="X541" s="54">
        <f t="shared" si="111"/>
        <v>0.68</v>
      </c>
      <c r="Y541" s="54">
        <f t="shared" si="112"/>
        <v>0</v>
      </c>
      <c r="Z541" s="54">
        <f t="shared" si="113"/>
        <v>0</v>
      </c>
      <c r="AA541" s="49">
        <f t="shared" si="110"/>
        <v>0</v>
      </c>
      <c r="AB541" s="54">
        <f t="shared" si="114"/>
        <v>0</v>
      </c>
      <c r="AC541" s="54">
        <f t="shared" si="115"/>
        <v>0</v>
      </c>
    </row>
    <row r="542" spans="1:29" ht="30" customHeight="1">
      <c r="A542" s="59">
        <v>533</v>
      </c>
      <c r="B542" s="50" t="s">
        <v>1147</v>
      </c>
      <c r="C542" s="53" t="str">
        <f>'11 § 송도국제도시'!C45</f>
        <v>경제자유구역청
송도국제도시</v>
      </c>
      <c r="D542" s="50">
        <f>'11 § 송도국제도시'!D45</f>
        <v>36</v>
      </c>
      <c r="E542" s="53" t="str">
        <f>'11 § 송도국제도시'!E45</f>
        <v>해송로1L</v>
      </c>
      <c r="F542" s="53" t="str">
        <f>'11 § 송도국제도시'!F45</f>
        <v>가톨릭대학교</v>
      </c>
      <c r="G542" s="53" t="str">
        <f>'11 § 송도국제도시'!G45</f>
        <v>지식정보단지역</v>
      </c>
      <c r="H542" s="50" t="str">
        <f>'11 § 송도국제도시'!H45</f>
        <v>○</v>
      </c>
      <c r="I542" s="53" t="str">
        <f>'11 § 송도국제도시'!I45</f>
        <v>전용도로</v>
      </c>
      <c r="J542" s="54">
        <f>'11 § 송도국제도시'!J45</f>
        <v>0.68</v>
      </c>
      <c r="K542" s="54">
        <f>'11 § 송도국제도시'!K45</f>
        <v>1.75</v>
      </c>
      <c r="L542" s="54">
        <f>'11 § 송도국제도시'!L45</f>
        <v>0</v>
      </c>
      <c r="M542" s="54">
        <f>'11 § 송도국제도시'!M45</f>
        <v>0</v>
      </c>
      <c r="N542" s="54">
        <f>'11 § 송도국제도시'!N45</f>
        <v>0</v>
      </c>
      <c r="O542" s="54">
        <f>'11 § 송도국제도시'!O45</f>
        <v>0</v>
      </c>
      <c r="P542" s="54">
        <f>'11 § 송도국제도시'!P45</f>
        <v>0</v>
      </c>
      <c r="Q542" s="54">
        <f>'11 § 송도국제도시'!Q45</f>
        <v>0</v>
      </c>
      <c r="R542" s="54">
        <f>'11 § 송도국제도시'!R45</f>
        <v>0</v>
      </c>
      <c r="S542" s="50">
        <f>'11 § 송도국제도시'!S45</f>
        <v>3</v>
      </c>
      <c r="T542" s="50">
        <f>'11 § 송도국제도시'!T45</f>
        <v>0</v>
      </c>
      <c r="U542" s="53">
        <f>'11 § 송도국제도시'!U45</f>
        <v>0</v>
      </c>
      <c r="V542" s="53"/>
      <c r="W542" s="48">
        <f t="shared" si="109"/>
        <v>0.68</v>
      </c>
      <c r="X542" s="54">
        <f t="shared" si="111"/>
        <v>0.68</v>
      </c>
      <c r="Y542" s="54">
        <f t="shared" si="112"/>
        <v>0</v>
      </c>
      <c r="Z542" s="54">
        <f t="shared" si="113"/>
        <v>0</v>
      </c>
      <c r="AA542" s="49">
        <f t="shared" si="110"/>
        <v>0</v>
      </c>
      <c r="AB542" s="54">
        <f t="shared" si="114"/>
        <v>0</v>
      </c>
      <c r="AC542" s="54">
        <f t="shared" si="115"/>
        <v>0</v>
      </c>
    </row>
    <row r="543" spans="1:29" ht="30" customHeight="1">
      <c r="A543" s="59">
        <v>534</v>
      </c>
      <c r="B543" s="50" t="s">
        <v>1147</v>
      </c>
      <c r="C543" s="53" t="str">
        <f>'11 § 송도국제도시'!C46</f>
        <v>경제자유구역청
송도국제도시</v>
      </c>
      <c r="D543" s="50">
        <f>'11 § 송도국제도시'!D46</f>
        <v>37</v>
      </c>
      <c r="E543" s="53" t="str">
        <f>'11 § 송도국제도시'!E46</f>
        <v>해송로2R</v>
      </c>
      <c r="F543" s="53" t="str">
        <f>'11 § 송도국제도시'!F46</f>
        <v>웰카운티 218동</v>
      </c>
      <c r="G543" s="53" t="str">
        <f>'11 § 송도국제도시'!G46</f>
        <v>웰카운티 212동</v>
      </c>
      <c r="H543" s="50" t="str">
        <f>'11 § 송도국제도시'!H46</f>
        <v>○</v>
      </c>
      <c r="I543" s="53" t="str">
        <f>'11 § 송도국제도시'!I46</f>
        <v>겸용도로
(분리형)</v>
      </c>
      <c r="J543" s="54">
        <f>'11 § 송도국제도시'!J46</f>
        <v>0.67</v>
      </c>
      <c r="K543" s="54">
        <f>'11 § 송도국제도시'!K46</f>
        <v>0</v>
      </c>
      <c r="L543" s="54">
        <f>'11 § 송도국제도시'!L46</f>
        <v>0</v>
      </c>
      <c r="M543" s="54">
        <f>'11 § 송도국제도시'!M46</f>
        <v>0</v>
      </c>
      <c r="N543" s="54">
        <f>'11 § 송도국제도시'!N46</f>
        <v>1.3</v>
      </c>
      <c r="O543" s="54">
        <f>'11 § 송도국제도시'!O46</f>
        <v>1.8</v>
      </c>
      <c r="P543" s="54">
        <f>'11 § 송도국제도시'!P46</f>
        <v>1.6</v>
      </c>
      <c r="Q543" s="54">
        <f>'11 § 송도국제도시'!Q46</f>
        <v>0</v>
      </c>
      <c r="R543" s="54">
        <f>'11 § 송도국제도시'!R46</f>
        <v>0</v>
      </c>
      <c r="S543" s="50">
        <f>'11 § 송도국제도시'!S46</f>
        <v>1</v>
      </c>
      <c r="T543" s="50">
        <f>'11 § 송도국제도시'!T46</f>
        <v>0</v>
      </c>
      <c r="U543" s="53" t="str">
        <f>'11 § 송도국제도시'!U46</f>
        <v>내측</v>
      </c>
      <c r="V543" s="53"/>
      <c r="W543" s="48">
        <f t="shared" si="109"/>
        <v>0.67</v>
      </c>
      <c r="X543" s="54">
        <f t="shared" si="111"/>
        <v>0</v>
      </c>
      <c r="Y543" s="54">
        <f t="shared" si="112"/>
        <v>0</v>
      </c>
      <c r="Z543" s="54">
        <f t="shared" si="113"/>
        <v>0</v>
      </c>
      <c r="AA543" s="49">
        <f t="shared" si="110"/>
        <v>0.67</v>
      </c>
      <c r="AB543" s="54">
        <f t="shared" si="114"/>
        <v>0.67</v>
      </c>
      <c r="AC543" s="54">
        <f t="shared" si="115"/>
        <v>0</v>
      </c>
    </row>
    <row r="544" spans="1:29" ht="30" customHeight="1">
      <c r="A544" s="59">
        <v>535</v>
      </c>
      <c r="B544" s="50" t="s">
        <v>1147</v>
      </c>
      <c r="C544" s="53" t="str">
        <f>'11 § 송도국제도시'!C47</f>
        <v>경제자유구역청
송도국제도시</v>
      </c>
      <c r="D544" s="50">
        <f>'11 § 송도국제도시'!D47</f>
        <v>38</v>
      </c>
      <c r="E544" s="53" t="str">
        <f>'11 § 송도국제도시'!E47</f>
        <v>해송로2L</v>
      </c>
      <c r="F544" s="53" t="str">
        <f>'11 § 송도국제도시'!F47</f>
        <v>웰카운티 218동</v>
      </c>
      <c r="G544" s="53" t="str">
        <f>'11 § 송도국제도시'!G47</f>
        <v>웰카운티 118동</v>
      </c>
      <c r="H544" s="50" t="str">
        <f>'11 § 송도국제도시'!H47</f>
        <v>○</v>
      </c>
      <c r="I544" s="53" t="str">
        <f>'11 § 송도국제도시'!I47</f>
        <v>겸용도로
(분리형)</v>
      </c>
      <c r="J544" s="54">
        <f>'11 § 송도국제도시'!J47</f>
        <v>0.67</v>
      </c>
      <c r="K544" s="54">
        <f>'11 § 송도국제도시'!K47</f>
        <v>0</v>
      </c>
      <c r="L544" s="54">
        <f>'11 § 송도국제도시'!L47</f>
        <v>0</v>
      </c>
      <c r="M544" s="54">
        <f>'11 § 송도국제도시'!M47</f>
        <v>0</v>
      </c>
      <c r="N544" s="54">
        <f>'11 § 송도국제도시'!N47</f>
        <v>1.3</v>
      </c>
      <c r="O544" s="54">
        <f>'11 § 송도국제도시'!O47</f>
        <v>1.8</v>
      </c>
      <c r="P544" s="54">
        <f>'11 § 송도국제도시'!P47</f>
        <v>1.6</v>
      </c>
      <c r="Q544" s="54">
        <f>'11 § 송도국제도시'!Q47</f>
        <v>0</v>
      </c>
      <c r="R544" s="54">
        <f>'11 § 송도국제도시'!R47</f>
        <v>0</v>
      </c>
      <c r="S544" s="50">
        <f>'11 § 송도국제도시'!S47</f>
        <v>1</v>
      </c>
      <c r="T544" s="50">
        <f>'11 § 송도국제도시'!T47</f>
        <v>0</v>
      </c>
      <c r="U544" s="53" t="str">
        <f>'11 § 송도국제도시'!U47</f>
        <v>내측</v>
      </c>
      <c r="V544" s="53"/>
      <c r="W544" s="48">
        <f t="shared" si="109"/>
        <v>0.67</v>
      </c>
      <c r="X544" s="54">
        <f t="shared" si="111"/>
        <v>0</v>
      </c>
      <c r="Y544" s="54">
        <f t="shared" si="112"/>
        <v>0</v>
      </c>
      <c r="Z544" s="54">
        <f t="shared" si="113"/>
        <v>0</v>
      </c>
      <c r="AA544" s="49">
        <f t="shared" si="110"/>
        <v>0.67</v>
      </c>
      <c r="AB544" s="54">
        <f t="shared" si="114"/>
        <v>0.67</v>
      </c>
      <c r="AC544" s="54">
        <f t="shared" si="115"/>
        <v>0</v>
      </c>
    </row>
    <row r="545" spans="1:29" ht="30" customHeight="1">
      <c r="A545" s="59">
        <v>536</v>
      </c>
      <c r="B545" s="50" t="s">
        <v>1147</v>
      </c>
      <c r="C545" s="53" t="str">
        <f>'11 § 송도국제도시'!C48</f>
        <v>경제자유구역청
송도국제도시</v>
      </c>
      <c r="D545" s="50">
        <f>'11 § 송도국제도시'!D48</f>
        <v>39</v>
      </c>
      <c r="E545" s="53" t="str">
        <f>'11 § 송도국제도시'!E48</f>
        <v>아카데미로1R</v>
      </c>
      <c r="F545" s="53" t="str">
        <f>'11 § 송도국제도시'!F48</f>
        <v>셀트리온1공장</v>
      </c>
      <c r="G545" s="53" t="str">
        <f>'11 § 송도국제도시'!G48</f>
        <v>인천대 정문 건너편</v>
      </c>
      <c r="H545" s="50" t="str">
        <f>'11 § 송도국제도시'!H48</f>
        <v>○</v>
      </c>
      <c r="I545" s="53" t="str">
        <f>'11 § 송도국제도시'!I48</f>
        <v>겸용도로
(비분리형)</v>
      </c>
      <c r="J545" s="54">
        <f>'11 § 송도국제도시'!J48</f>
        <v>1.07</v>
      </c>
      <c r="K545" s="54">
        <f>'11 § 송도국제도시'!K48</f>
        <v>0</v>
      </c>
      <c r="L545" s="54">
        <f>'11 § 송도국제도시'!L48</f>
        <v>0</v>
      </c>
      <c r="M545" s="54">
        <f>'11 § 송도국제도시'!M48</f>
        <v>0</v>
      </c>
      <c r="N545" s="54">
        <f>'11 § 송도국제도시'!N48</f>
        <v>0</v>
      </c>
      <c r="O545" s="54">
        <f>'11 § 송도국제도시'!O48</f>
        <v>0</v>
      </c>
      <c r="P545" s="54">
        <f>'11 § 송도국제도시'!P48</f>
        <v>0</v>
      </c>
      <c r="Q545" s="54">
        <f>'11 § 송도국제도시'!Q48</f>
        <v>3.6</v>
      </c>
      <c r="R545" s="54">
        <f>'11 § 송도국제도시'!R48</f>
        <v>2.1</v>
      </c>
      <c r="S545" s="50">
        <f>'11 § 송도국제도시'!S48</f>
        <v>2</v>
      </c>
      <c r="T545" s="50">
        <f>'11 § 송도국제도시'!T48</f>
        <v>0</v>
      </c>
      <c r="U545" s="53">
        <f>'11 § 송도국제도시'!U48</f>
        <v>0</v>
      </c>
      <c r="V545" s="53"/>
      <c r="W545" s="48">
        <f t="shared" si="109"/>
        <v>1.07</v>
      </c>
      <c r="X545" s="54">
        <f t="shared" si="111"/>
        <v>0</v>
      </c>
      <c r="Y545" s="54">
        <f t="shared" si="112"/>
        <v>0</v>
      </c>
      <c r="Z545" s="54">
        <f t="shared" si="113"/>
        <v>0</v>
      </c>
      <c r="AA545" s="49">
        <f t="shared" si="110"/>
        <v>1.07</v>
      </c>
      <c r="AB545" s="54">
        <f t="shared" si="114"/>
        <v>0</v>
      </c>
      <c r="AC545" s="54">
        <f t="shared" si="115"/>
        <v>1.07</v>
      </c>
    </row>
    <row r="546" spans="1:29" ht="30" customHeight="1">
      <c r="A546" s="59">
        <v>537</v>
      </c>
      <c r="B546" s="50" t="s">
        <v>1147</v>
      </c>
      <c r="C546" s="53" t="str">
        <f>'11 § 송도국제도시'!C49</f>
        <v>경제자유구역청
송도국제도시</v>
      </c>
      <c r="D546" s="50">
        <f>'11 § 송도국제도시'!D49</f>
        <v>40</v>
      </c>
      <c r="E546" s="53" t="str">
        <f>'11 § 송도국제도시'!E49</f>
        <v>아카데미로2R</v>
      </c>
      <c r="F546" s="53" t="str">
        <f>'11 § 송도국제도시'!F49</f>
        <v>인천대 정문 건너편</v>
      </c>
      <c r="G546" s="53" t="str">
        <f>'11 § 송도국제도시'!G49</f>
        <v>송도동 115-4</v>
      </c>
      <c r="H546" s="50" t="str">
        <f>'11 § 송도국제도시'!H49</f>
        <v>○</v>
      </c>
      <c r="I546" s="53" t="str">
        <f>'11 § 송도국제도시'!I49</f>
        <v>겸용도로
(분리형)</v>
      </c>
      <c r="J546" s="54">
        <f>'11 § 송도국제도시'!J49</f>
        <v>0.4</v>
      </c>
      <c r="K546" s="54">
        <f>'11 § 송도국제도시'!K49</f>
        <v>0</v>
      </c>
      <c r="L546" s="54">
        <f>'11 § 송도국제도시'!L49</f>
        <v>0</v>
      </c>
      <c r="M546" s="54">
        <f>'11 § 송도국제도시'!M49</f>
        <v>0</v>
      </c>
      <c r="N546" s="54">
        <f>'11 § 송도국제도시'!N49</f>
        <v>1.4</v>
      </c>
      <c r="O546" s="54">
        <f>'11 § 송도국제도시'!O49</f>
        <v>2.2000000000000002</v>
      </c>
      <c r="P546" s="54">
        <f>'11 § 송도국제도시'!P49</f>
        <v>2.1</v>
      </c>
      <c r="Q546" s="54">
        <f>'11 § 송도국제도시'!Q49</f>
        <v>0</v>
      </c>
      <c r="R546" s="54">
        <f>'11 § 송도국제도시'!R49</f>
        <v>0</v>
      </c>
      <c r="S546" s="50">
        <f>'11 § 송도국제도시'!S49</f>
        <v>2</v>
      </c>
      <c r="T546" s="50">
        <f>'11 § 송도국제도시'!T49</f>
        <v>0</v>
      </c>
      <c r="U546" s="53" t="str">
        <f>'11 § 송도국제도시'!U49</f>
        <v>내측</v>
      </c>
      <c r="V546" s="53"/>
      <c r="W546" s="48">
        <f t="shared" si="109"/>
        <v>0.4</v>
      </c>
      <c r="X546" s="54">
        <f t="shared" si="111"/>
        <v>0</v>
      </c>
      <c r="Y546" s="54">
        <f t="shared" si="112"/>
        <v>0</v>
      </c>
      <c r="Z546" s="54">
        <f t="shared" si="113"/>
        <v>0</v>
      </c>
      <c r="AA546" s="49">
        <f t="shared" si="110"/>
        <v>0.4</v>
      </c>
      <c r="AB546" s="54">
        <f t="shared" si="114"/>
        <v>0.4</v>
      </c>
      <c r="AC546" s="54">
        <f t="shared" si="115"/>
        <v>0</v>
      </c>
    </row>
    <row r="547" spans="1:29" ht="30" customHeight="1">
      <c r="A547" s="59">
        <v>538</v>
      </c>
      <c r="B547" s="50" t="s">
        <v>1147</v>
      </c>
      <c r="C547" s="53" t="str">
        <f>'11 § 송도국제도시'!C50</f>
        <v>경제자유구역청
송도국제도시</v>
      </c>
      <c r="D547" s="50">
        <f>'11 § 송도국제도시'!D50</f>
        <v>41</v>
      </c>
      <c r="E547" s="53" t="str">
        <f>'11 § 송도국제도시'!E50</f>
        <v>아카데미로1L</v>
      </c>
      <c r="F547" s="53" t="str">
        <f>'11 § 송도국제도시'!F50</f>
        <v>셀트리온1공장</v>
      </c>
      <c r="G547" s="53" t="str">
        <f>'11 § 송도국제도시'!G50</f>
        <v>인천대학교 끝</v>
      </c>
      <c r="H547" s="50" t="str">
        <f>'11 § 송도국제도시'!H50</f>
        <v>○</v>
      </c>
      <c r="I547" s="53" t="str">
        <f>'11 § 송도국제도시'!I50</f>
        <v>전용도로</v>
      </c>
      <c r="J547" s="54">
        <f>'11 § 송도국제도시'!J50</f>
        <v>1.45</v>
      </c>
      <c r="K547" s="54">
        <f>'11 § 송도국제도시'!K50</f>
        <v>1.6</v>
      </c>
      <c r="L547" s="54">
        <f>'11 § 송도국제도시'!L50</f>
        <v>0</v>
      </c>
      <c r="M547" s="54">
        <f>'11 § 송도국제도시'!M50</f>
        <v>0</v>
      </c>
      <c r="N547" s="54">
        <f>'11 § 송도국제도시'!N50</f>
        <v>0</v>
      </c>
      <c r="O547" s="54">
        <f>'11 § 송도국제도시'!O50</f>
        <v>0</v>
      </c>
      <c r="P547" s="54">
        <f>'11 § 송도국제도시'!P50</f>
        <v>0</v>
      </c>
      <c r="Q547" s="54">
        <f>'11 § 송도국제도시'!Q50</f>
        <v>0</v>
      </c>
      <c r="R547" s="54">
        <f>'11 § 송도국제도시'!R50</f>
        <v>0</v>
      </c>
      <c r="S547" s="50">
        <f>'11 § 송도국제도시'!S50</f>
        <v>2</v>
      </c>
      <c r="T547" s="50">
        <f>'11 § 송도국제도시'!T50</f>
        <v>0</v>
      </c>
      <c r="U547" s="53">
        <f>'11 § 송도국제도시'!U50</f>
        <v>0</v>
      </c>
      <c r="V547" s="53"/>
      <c r="W547" s="48">
        <f t="shared" si="109"/>
        <v>1.45</v>
      </c>
      <c r="X547" s="54">
        <f t="shared" si="111"/>
        <v>1.45</v>
      </c>
      <c r="Y547" s="54">
        <f t="shared" si="112"/>
        <v>0</v>
      </c>
      <c r="Z547" s="54">
        <f t="shared" si="113"/>
        <v>0</v>
      </c>
      <c r="AA547" s="49">
        <f t="shared" si="110"/>
        <v>0</v>
      </c>
      <c r="AB547" s="54">
        <f t="shared" si="114"/>
        <v>0</v>
      </c>
      <c r="AC547" s="54">
        <f t="shared" si="115"/>
        <v>0</v>
      </c>
    </row>
    <row r="548" spans="1:29" ht="30" customHeight="1">
      <c r="A548" s="59">
        <v>539</v>
      </c>
      <c r="B548" s="50" t="s">
        <v>1147</v>
      </c>
      <c r="C548" s="53" t="str">
        <f>'11 § 송도국제도시'!C51</f>
        <v>경제자유구역청
송도국제도시</v>
      </c>
      <c r="D548" s="50">
        <f>'11 § 송도국제도시'!D51</f>
        <v>42</v>
      </c>
      <c r="E548" s="53" t="str">
        <f>'11 § 송도국제도시'!E51</f>
        <v>아카데미로2L</v>
      </c>
      <c r="F548" s="53" t="str">
        <f>'11 § 송도국제도시'!F51</f>
        <v>잭니클라우스 골프장</v>
      </c>
      <c r="G548" s="53" t="str">
        <f>'11 § 송도국제도시'!G51</f>
        <v>잭니클라우스 골프장</v>
      </c>
      <c r="H548" s="50" t="str">
        <f>'11 § 송도국제도시'!H51</f>
        <v>○</v>
      </c>
      <c r="I548" s="53" t="str">
        <f>'11 § 송도국제도시'!I51</f>
        <v>겸용도로
(분리형)</v>
      </c>
      <c r="J548" s="54">
        <f>'11 § 송도국제도시'!J51</f>
        <v>0.95</v>
      </c>
      <c r="K548" s="54">
        <f>'11 § 송도국제도시'!K51</f>
        <v>0</v>
      </c>
      <c r="L548" s="54">
        <f>'11 § 송도국제도시'!L51</f>
        <v>0</v>
      </c>
      <c r="M548" s="54">
        <f>'11 § 송도국제도시'!M51</f>
        <v>0</v>
      </c>
      <c r="N548" s="54">
        <f>'11 § 송도국제도시'!N51</f>
        <v>1.5</v>
      </c>
      <c r="O548" s="54">
        <f>'11 § 송도국제도시'!O51</f>
        <v>2.8</v>
      </c>
      <c r="P548" s="54">
        <f>'11 § 송도국제도시'!P51</f>
        <v>2.8</v>
      </c>
      <c r="Q548" s="54">
        <f>'11 § 송도국제도시'!Q51</f>
        <v>0</v>
      </c>
      <c r="R548" s="54">
        <f>'11 § 송도국제도시'!R51</f>
        <v>0</v>
      </c>
      <c r="S548" s="50">
        <f>'11 § 송도국제도시'!S51</f>
        <v>2</v>
      </c>
      <c r="T548" s="50">
        <f>'11 § 송도국제도시'!T51</f>
        <v>0</v>
      </c>
      <c r="U548" s="53" t="str">
        <f>'11 § 송도국제도시'!U51</f>
        <v>도로측</v>
      </c>
      <c r="V548" s="53"/>
      <c r="W548" s="48">
        <f t="shared" si="109"/>
        <v>0.95</v>
      </c>
      <c r="X548" s="54">
        <f t="shared" si="111"/>
        <v>0</v>
      </c>
      <c r="Y548" s="54">
        <f t="shared" si="112"/>
        <v>0</v>
      </c>
      <c r="Z548" s="54">
        <f t="shared" si="113"/>
        <v>0</v>
      </c>
      <c r="AA548" s="49">
        <f t="shared" si="110"/>
        <v>0.95</v>
      </c>
      <c r="AB548" s="54">
        <f t="shared" si="114"/>
        <v>0.95</v>
      </c>
      <c r="AC548" s="54">
        <f t="shared" si="115"/>
        <v>0</v>
      </c>
    </row>
    <row r="549" spans="1:29" ht="30" customHeight="1">
      <c r="A549" s="59">
        <v>540</v>
      </c>
      <c r="B549" s="50" t="s">
        <v>1147</v>
      </c>
      <c r="C549" s="53" t="str">
        <f>'11 § 송도국제도시'!C52</f>
        <v>경제자유구역청
송도국제도시</v>
      </c>
      <c r="D549" s="50">
        <f>'11 § 송도국제도시'!D52</f>
        <v>43</v>
      </c>
      <c r="E549" s="53" t="str">
        <f>'11 § 송도국제도시'!E52</f>
        <v>하모니로1R</v>
      </c>
      <c r="F549" s="53" t="str">
        <f>'11 § 송도국제도시'!F52</f>
        <v>풍림아이원 213동</v>
      </c>
      <c r="G549" s="53" t="str">
        <f>'11 § 송도국제도시'!G52</f>
        <v>세진프라자</v>
      </c>
      <c r="H549" s="50" t="str">
        <f>'11 § 송도국제도시'!H52</f>
        <v>○</v>
      </c>
      <c r="I549" s="53" t="str">
        <f>'11 § 송도국제도시'!I52</f>
        <v>겸용도로
(분리형)</v>
      </c>
      <c r="J549" s="54">
        <f>'11 § 송도국제도시'!J52</f>
        <v>0.37</v>
      </c>
      <c r="K549" s="54">
        <f>'11 § 송도국제도시'!K52</f>
        <v>0</v>
      </c>
      <c r="L549" s="54">
        <f>'11 § 송도국제도시'!L52</f>
        <v>0</v>
      </c>
      <c r="M549" s="54">
        <f>'11 § 송도국제도시'!M52</f>
        <v>0</v>
      </c>
      <c r="N549" s="54">
        <f>'11 § 송도국제도시'!N52</f>
        <v>1.2</v>
      </c>
      <c r="O549" s="54">
        <f>'11 § 송도국제도시'!O52</f>
        <v>1.4</v>
      </c>
      <c r="P549" s="54">
        <f>'11 § 송도국제도시'!P52</f>
        <v>1.0999999999999999</v>
      </c>
      <c r="Q549" s="54">
        <f>'11 § 송도국제도시'!Q52</f>
        <v>0</v>
      </c>
      <c r="R549" s="54">
        <f>'11 § 송도국제도시'!R52</f>
        <v>0</v>
      </c>
      <c r="S549" s="50">
        <f>'11 § 송도국제도시'!S52</f>
        <v>3</v>
      </c>
      <c r="T549" s="50">
        <f>'11 § 송도국제도시'!T52</f>
        <v>0</v>
      </c>
      <c r="U549" s="53" t="str">
        <f>'11 § 송도국제도시'!U52</f>
        <v>도로측</v>
      </c>
      <c r="V549" s="53"/>
      <c r="W549" s="48">
        <f t="shared" si="109"/>
        <v>0.37</v>
      </c>
      <c r="X549" s="54">
        <f t="shared" si="111"/>
        <v>0</v>
      </c>
      <c r="Y549" s="54">
        <f t="shared" si="112"/>
        <v>0</v>
      </c>
      <c r="Z549" s="54">
        <f t="shared" si="113"/>
        <v>0</v>
      </c>
      <c r="AA549" s="49">
        <f t="shared" si="110"/>
        <v>0.37</v>
      </c>
      <c r="AB549" s="54">
        <f t="shared" si="114"/>
        <v>0.37</v>
      </c>
      <c r="AC549" s="54">
        <f t="shared" si="115"/>
        <v>0</v>
      </c>
    </row>
    <row r="550" spans="1:29" ht="30" customHeight="1">
      <c r="A550" s="59">
        <v>541</v>
      </c>
      <c r="B550" s="50" t="s">
        <v>1147</v>
      </c>
      <c r="C550" s="53" t="str">
        <f>'11 § 송도국제도시'!C53</f>
        <v>경제자유구역청
송도국제도시</v>
      </c>
      <c r="D550" s="50">
        <f>'11 § 송도국제도시'!D53</f>
        <v>44</v>
      </c>
      <c r="E550" s="53" t="str">
        <f>'11 § 송도국제도시'!E53</f>
        <v>하모니로2R</v>
      </c>
      <c r="F550" s="53" t="str">
        <f>'11 § 송도국제도시'!F53</f>
        <v>퍼스트월드 6동</v>
      </c>
      <c r="G550" s="53" t="str">
        <f>'11 § 송도국제도시'!G53</f>
        <v>남측유수지</v>
      </c>
      <c r="H550" s="50" t="str">
        <f>'11 § 송도국제도시'!H53</f>
        <v>○</v>
      </c>
      <c r="I550" s="53" t="str">
        <f>'11 § 송도국제도시'!I53</f>
        <v>전용도로</v>
      </c>
      <c r="J550" s="54">
        <f>'11 § 송도국제도시'!J53</f>
        <v>2.5299999999999998</v>
      </c>
      <c r="K550" s="54">
        <f>'11 § 송도국제도시'!K53</f>
        <v>1.5</v>
      </c>
      <c r="L550" s="54">
        <f>'11 § 송도국제도시'!L53</f>
        <v>0</v>
      </c>
      <c r="M550" s="54">
        <f>'11 § 송도국제도시'!M53</f>
        <v>0</v>
      </c>
      <c r="N550" s="54">
        <f>'11 § 송도국제도시'!N53</f>
        <v>0</v>
      </c>
      <c r="O550" s="54">
        <f>'11 § 송도국제도시'!O53</f>
        <v>0</v>
      </c>
      <c r="P550" s="54">
        <f>'11 § 송도국제도시'!P53</f>
        <v>0</v>
      </c>
      <c r="Q550" s="54">
        <f>'11 § 송도국제도시'!Q53</f>
        <v>0</v>
      </c>
      <c r="R550" s="54">
        <f>'11 § 송도국제도시'!R53</f>
        <v>0</v>
      </c>
      <c r="S550" s="50">
        <f>'11 § 송도국제도시'!S53</f>
        <v>2</v>
      </c>
      <c r="T550" s="50">
        <f>'11 § 송도국제도시'!T53</f>
        <v>0</v>
      </c>
      <c r="U550" s="53">
        <f>'11 § 송도국제도시'!U53</f>
        <v>0</v>
      </c>
      <c r="V550" s="53"/>
      <c r="W550" s="48">
        <f t="shared" si="109"/>
        <v>2.5299999999999998</v>
      </c>
      <c r="X550" s="54">
        <f t="shared" si="111"/>
        <v>2.5299999999999998</v>
      </c>
      <c r="Y550" s="54">
        <f t="shared" si="112"/>
        <v>0</v>
      </c>
      <c r="Z550" s="54">
        <f t="shared" si="113"/>
        <v>0</v>
      </c>
      <c r="AA550" s="49">
        <f t="shared" si="110"/>
        <v>0</v>
      </c>
      <c r="AB550" s="54">
        <f t="shared" si="114"/>
        <v>0</v>
      </c>
      <c r="AC550" s="54">
        <f t="shared" si="115"/>
        <v>0</v>
      </c>
    </row>
    <row r="551" spans="1:29" ht="30" customHeight="1">
      <c r="A551" s="59">
        <v>542</v>
      </c>
      <c r="B551" s="50" t="s">
        <v>1147</v>
      </c>
      <c r="C551" s="53" t="str">
        <f>'11 § 송도국제도시'!C54</f>
        <v>경제자유구역청
송도국제도시</v>
      </c>
      <c r="D551" s="50">
        <f>'11 § 송도국제도시'!D54</f>
        <v>45</v>
      </c>
      <c r="E551" s="53" t="str">
        <f>'11 § 송도국제도시'!E54</f>
        <v>하모니로1L</v>
      </c>
      <c r="F551" s="53" t="str">
        <f>'11 § 송도국제도시'!F54</f>
        <v>먼우금초교</v>
      </c>
      <c r="G551" s="53" t="str">
        <f>'11 § 송도국제도시'!G54</f>
        <v>해돋이공원</v>
      </c>
      <c r="H551" s="50" t="str">
        <f>'11 § 송도국제도시'!H54</f>
        <v>○</v>
      </c>
      <c r="I551" s="53" t="str">
        <f>'11 § 송도국제도시'!I54</f>
        <v>겸용도로
(분리형)</v>
      </c>
      <c r="J551" s="54">
        <f>'11 § 송도국제도시'!J54</f>
        <v>0.6</v>
      </c>
      <c r="K551" s="54">
        <f>'11 § 송도국제도시'!K54</f>
        <v>0</v>
      </c>
      <c r="L551" s="54">
        <f>'11 § 송도국제도시'!L54</f>
        <v>0</v>
      </c>
      <c r="M551" s="54">
        <f>'11 § 송도국제도시'!M54</f>
        <v>0</v>
      </c>
      <c r="N551" s="54">
        <f>'11 § 송도국제도시'!N54</f>
        <v>1.2</v>
      </c>
      <c r="O551" s="54">
        <f>'11 § 송도국제도시'!O54</f>
        <v>1.4</v>
      </c>
      <c r="P551" s="54">
        <f>'11 § 송도국제도시'!P54</f>
        <v>1.0999999999999999</v>
      </c>
      <c r="Q551" s="54">
        <f>'11 § 송도국제도시'!Q54</f>
        <v>0</v>
      </c>
      <c r="R551" s="54">
        <f>'11 § 송도국제도시'!R54</f>
        <v>0</v>
      </c>
      <c r="S551" s="50">
        <f>'11 § 송도국제도시'!S54</f>
        <v>3</v>
      </c>
      <c r="T551" s="50">
        <f>'11 § 송도국제도시'!T54</f>
        <v>0</v>
      </c>
      <c r="U551" s="53" t="str">
        <f>'11 § 송도국제도시'!U54</f>
        <v>도로측</v>
      </c>
      <c r="V551" s="53"/>
      <c r="W551" s="48">
        <f t="shared" si="109"/>
        <v>0.6</v>
      </c>
      <c r="X551" s="54">
        <f t="shared" si="111"/>
        <v>0</v>
      </c>
      <c r="Y551" s="54">
        <f t="shared" si="112"/>
        <v>0</v>
      </c>
      <c r="Z551" s="54">
        <f t="shared" si="113"/>
        <v>0</v>
      </c>
      <c r="AA551" s="49">
        <f t="shared" si="110"/>
        <v>0.6</v>
      </c>
      <c r="AB551" s="54">
        <f t="shared" si="114"/>
        <v>0.6</v>
      </c>
      <c r="AC551" s="54">
        <f t="shared" si="115"/>
        <v>0</v>
      </c>
    </row>
    <row r="552" spans="1:29" ht="30" customHeight="1">
      <c r="A552" s="59">
        <v>543</v>
      </c>
      <c r="B552" s="50" t="s">
        <v>1147</v>
      </c>
      <c r="C552" s="53" t="str">
        <f>'11 § 송도국제도시'!C55</f>
        <v>경제자유구역청
송도국제도시</v>
      </c>
      <c r="D552" s="50">
        <f>'11 § 송도국제도시'!D55</f>
        <v>46</v>
      </c>
      <c r="E552" s="53" t="str">
        <f>'11 § 송도국제도시'!E55</f>
        <v>하모니로2L</v>
      </c>
      <c r="F552" s="53" t="str">
        <f>'11 § 송도국제도시'!F55</f>
        <v>경신R&amp;D센터</v>
      </c>
      <c r="G552" s="53" t="str">
        <f>'11 § 송도국제도시'!G55</f>
        <v>남측유수지</v>
      </c>
      <c r="H552" s="50" t="str">
        <f>'11 § 송도국제도시'!H55</f>
        <v>○</v>
      </c>
      <c r="I552" s="53" t="str">
        <f>'11 § 송도국제도시'!I55</f>
        <v>전용도로</v>
      </c>
      <c r="J552" s="54">
        <f>'11 § 송도국제도시'!J55</f>
        <v>2.2999999999999998</v>
      </c>
      <c r="K552" s="54">
        <f>'11 § 송도국제도시'!K55</f>
        <v>1.8</v>
      </c>
      <c r="L552" s="54">
        <f>'11 § 송도국제도시'!L55</f>
        <v>0</v>
      </c>
      <c r="M552" s="54">
        <f>'11 § 송도국제도시'!M55</f>
        <v>0</v>
      </c>
      <c r="N552" s="54">
        <f>'11 § 송도국제도시'!N55</f>
        <v>0</v>
      </c>
      <c r="O552" s="54">
        <f>'11 § 송도국제도시'!O55</f>
        <v>0</v>
      </c>
      <c r="P552" s="54">
        <f>'11 § 송도국제도시'!P55</f>
        <v>0</v>
      </c>
      <c r="Q552" s="54">
        <f>'11 § 송도국제도시'!Q55</f>
        <v>0</v>
      </c>
      <c r="R552" s="54">
        <f>'11 § 송도국제도시'!R55</f>
        <v>0</v>
      </c>
      <c r="S552" s="50">
        <f>'11 § 송도국제도시'!S55</f>
        <v>2</v>
      </c>
      <c r="T552" s="50">
        <f>'11 § 송도국제도시'!T55</f>
        <v>0</v>
      </c>
      <c r="U552" s="53">
        <f>'11 § 송도국제도시'!U55</f>
        <v>0</v>
      </c>
      <c r="V552" s="53"/>
      <c r="W552" s="48">
        <f t="shared" si="109"/>
        <v>2.2999999999999998</v>
      </c>
      <c r="X552" s="54">
        <f t="shared" si="111"/>
        <v>2.2999999999999998</v>
      </c>
      <c r="Y552" s="54">
        <f t="shared" si="112"/>
        <v>0</v>
      </c>
      <c r="Z552" s="54">
        <f t="shared" si="113"/>
        <v>0</v>
      </c>
      <c r="AA552" s="49">
        <f t="shared" si="110"/>
        <v>0</v>
      </c>
      <c r="AB552" s="54">
        <f t="shared" si="114"/>
        <v>0</v>
      </c>
      <c r="AC552" s="54">
        <f t="shared" si="115"/>
        <v>0</v>
      </c>
    </row>
    <row r="553" spans="1:29" ht="30" customHeight="1">
      <c r="A553" s="59">
        <v>544</v>
      </c>
      <c r="B553" s="50" t="s">
        <v>1147</v>
      </c>
      <c r="C553" s="53" t="str">
        <f>'11 § 송도국제도시'!C56</f>
        <v>경제자유구역청
송도국제도시</v>
      </c>
      <c r="D553" s="50">
        <f>'11 § 송도국제도시'!D56</f>
        <v>47</v>
      </c>
      <c r="E553" s="53" t="str">
        <f>'11 § 송도국제도시'!E56</f>
        <v>송도과학로R</v>
      </c>
      <c r="F553" s="53" t="str">
        <f>'11 § 송도국제도시'!F56</f>
        <v>송도동 168-1</v>
      </c>
      <c r="G553" s="53" t="str">
        <f>'11 § 송도국제도시'!G56</f>
        <v>송도동 187</v>
      </c>
      <c r="H553" s="50" t="str">
        <f>'11 § 송도국제도시'!H56</f>
        <v>○</v>
      </c>
      <c r="I553" s="53" t="str">
        <f>'11 § 송도국제도시'!I56</f>
        <v>전용도로</v>
      </c>
      <c r="J553" s="54">
        <f>'11 § 송도국제도시'!J56</f>
        <v>1.31</v>
      </c>
      <c r="K553" s="54">
        <f>'11 § 송도국제도시'!K56</f>
        <v>1.9</v>
      </c>
      <c r="L553" s="54">
        <f>'11 § 송도국제도시'!L56</f>
        <v>0</v>
      </c>
      <c r="M553" s="54">
        <f>'11 § 송도국제도시'!M56</f>
        <v>0</v>
      </c>
      <c r="N553" s="54">
        <f>'11 § 송도국제도시'!N56</f>
        <v>0</v>
      </c>
      <c r="O553" s="54">
        <f>'11 § 송도국제도시'!O56</f>
        <v>0</v>
      </c>
      <c r="P553" s="54">
        <f>'11 § 송도국제도시'!P56</f>
        <v>0</v>
      </c>
      <c r="Q553" s="54">
        <f>'11 § 송도국제도시'!Q56</f>
        <v>0</v>
      </c>
      <c r="R553" s="54">
        <f>'11 § 송도국제도시'!R56</f>
        <v>0</v>
      </c>
      <c r="S553" s="50">
        <f>'11 § 송도국제도시'!S56</f>
        <v>2</v>
      </c>
      <c r="T553" s="50">
        <f>'11 § 송도국제도시'!T56</f>
        <v>0</v>
      </c>
      <c r="U553" s="53">
        <f>'11 § 송도국제도시'!U56</f>
        <v>0</v>
      </c>
      <c r="V553" s="53"/>
      <c r="W553" s="48">
        <f t="shared" si="109"/>
        <v>1.31</v>
      </c>
      <c r="X553" s="54">
        <f t="shared" si="111"/>
        <v>1.31</v>
      </c>
      <c r="Y553" s="54">
        <f t="shared" si="112"/>
        <v>0</v>
      </c>
      <c r="Z553" s="54">
        <f t="shared" si="113"/>
        <v>0</v>
      </c>
      <c r="AA553" s="49">
        <f t="shared" si="110"/>
        <v>0</v>
      </c>
      <c r="AB553" s="54">
        <f t="shared" si="114"/>
        <v>0</v>
      </c>
      <c r="AC553" s="54">
        <f t="shared" si="115"/>
        <v>0</v>
      </c>
    </row>
    <row r="554" spans="1:29" ht="30" customHeight="1">
      <c r="A554" s="59">
        <v>545</v>
      </c>
      <c r="B554" s="50" t="s">
        <v>1147</v>
      </c>
      <c r="C554" s="53" t="str">
        <f>'11 § 송도국제도시'!C57</f>
        <v>경제자유구역청
송도국제도시</v>
      </c>
      <c r="D554" s="50">
        <f>'11 § 송도국제도시'!D57</f>
        <v>48</v>
      </c>
      <c r="E554" s="53" t="str">
        <f>'11 § 송도국제도시'!E57</f>
        <v>송도과학로L</v>
      </c>
      <c r="F554" s="53" t="str">
        <f>'11 § 송도국제도시'!F57</f>
        <v>송도동 158-3</v>
      </c>
      <c r="G554" s="53" t="str">
        <f>'11 § 송도국제도시'!G57</f>
        <v>송도동 165</v>
      </c>
      <c r="H554" s="50" t="str">
        <f>'11 § 송도국제도시'!H57</f>
        <v>○</v>
      </c>
      <c r="I554" s="53" t="str">
        <f>'11 § 송도국제도시'!I57</f>
        <v>전용도로</v>
      </c>
      <c r="J554" s="54">
        <f>'11 § 송도국제도시'!J57</f>
        <v>1.31</v>
      </c>
      <c r="K554" s="54">
        <f>'11 § 송도국제도시'!K57</f>
        <v>1.9</v>
      </c>
      <c r="L554" s="54">
        <f>'11 § 송도국제도시'!L57</f>
        <v>0</v>
      </c>
      <c r="M554" s="54">
        <f>'11 § 송도국제도시'!M57</f>
        <v>0</v>
      </c>
      <c r="N554" s="54">
        <f>'11 § 송도국제도시'!N57</f>
        <v>0</v>
      </c>
      <c r="O554" s="54">
        <f>'11 § 송도국제도시'!O57</f>
        <v>0</v>
      </c>
      <c r="P554" s="54">
        <f>'11 § 송도국제도시'!P57</f>
        <v>0</v>
      </c>
      <c r="Q554" s="54">
        <f>'11 § 송도국제도시'!Q57</f>
        <v>0</v>
      </c>
      <c r="R554" s="54">
        <f>'11 § 송도국제도시'!R57</f>
        <v>0</v>
      </c>
      <c r="S554" s="50">
        <f>'11 § 송도국제도시'!S57</f>
        <v>2</v>
      </c>
      <c r="T554" s="50">
        <f>'11 § 송도국제도시'!T57</f>
        <v>0</v>
      </c>
      <c r="U554" s="53">
        <f>'11 § 송도국제도시'!U57</f>
        <v>0</v>
      </c>
      <c r="V554" s="53"/>
      <c r="W554" s="48">
        <f t="shared" si="109"/>
        <v>1.31</v>
      </c>
      <c r="X554" s="54">
        <f t="shared" si="111"/>
        <v>1.31</v>
      </c>
      <c r="Y554" s="54">
        <f t="shared" si="112"/>
        <v>0</v>
      </c>
      <c r="Z554" s="54">
        <f t="shared" si="113"/>
        <v>0</v>
      </c>
      <c r="AA554" s="49">
        <f t="shared" si="110"/>
        <v>0</v>
      </c>
      <c r="AB554" s="54">
        <f t="shared" si="114"/>
        <v>0</v>
      </c>
      <c r="AC554" s="54">
        <f t="shared" si="115"/>
        <v>0</v>
      </c>
    </row>
    <row r="555" spans="1:29" ht="30" customHeight="1">
      <c r="A555" s="59">
        <v>546</v>
      </c>
      <c r="B555" s="50" t="s">
        <v>1147</v>
      </c>
      <c r="C555" s="53" t="str">
        <f>'11 § 송도국제도시'!C58</f>
        <v>경제자유구역청
송도국제도시</v>
      </c>
      <c r="D555" s="50">
        <f>'11 § 송도국제도시'!D58</f>
        <v>49</v>
      </c>
      <c r="E555" s="53" t="str">
        <f>'11 § 송도국제도시'!E58</f>
        <v>송도문화로</v>
      </c>
      <c r="F555" s="53" t="str">
        <f>'11 § 송도국제도시'!F58</f>
        <v>송도동 168-3</v>
      </c>
      <c r="G555" s="53" t="str">
        <f>'11 § 송도국제도시'!G58</f>
        <v>송도동 187-6</v>
      </c>
      <c r="H555" s="50" t="str">
        <f>'11 § 송도국제도시'!H58</f>
        <v>○</v>
      </c>
      <c r="I555" s="53" t="str">
        <f>'11 § 송도국제도시'!I58</f>
        <v>전용도로</v>
      </c>
      <c r="J555" s="54">
        <f>'11 § 송도국제도시'!J58</f>
        <v>1.28</v>
      </c>
      <c r="K555" s="54">
        <f>'11 § 송도국제도시'!K58</f>
        <v>1.9</v>
      </c>
      <c r="L555" s="54">
        <f>'11 § 송도국제도시'!L58</f>
        <v>0</v>
      </c>
      <c r="M555" s="54">
        <f>'11 § 송도국제도시'!M58</f>
        <v>0</v>
      </c>
      <c r="N555" s="54">
        <f>'11 § 송도국제도시'!N58</f>
        <v>0</v>
      </c>
      <c r="O555" s="54">
        <f>'11 § 송도국제도시'!O58</f>
        <v>0</v>
      </c>
      <c r="P555" s="54">
        <f>'11 § 송도국제도시'!P58</f>
        <v>0</v>
      </c>
      <c r="Q555" s="54">
        <f>'11 § 송도국제도시'!Q58</f>
        <v>0</v>
      </c>
      <c r="R555" s="54">
        <f>'11 § 송도국제도시'!R58</f>
        <v>0</v>
      </c>
      <c r="S555" s="50">
        <f>'11 § 송도국제도시'!S58</f>
        <v>2</v>
      </c>
      <c r="T555" s="50">
        <f>'11 § 송도국제도시'!T58</f>
        <v>0</v>
      </c>
      <c r="U555" s="53">
        <f>'11 § 송도국제도시'!U58</f>
        <v>0</v>
      </c>
      <c r="V555" s="53"/>
      <c r="W555" s="48">
        <f t="shared" si="109"/>
        <v>1.28</v>
      </c>
      <c r="X555" s="54">
        <f t="shared" si="111"/>
        <v>1.28</v>
      </c>
      <c r="Y555" s="54">
        <f t="shared" si="112"/>
        <v>0</v>
      </c>
      <c r="Z555" s="54">
        <f t="shared" si="113"/>
        <v>0</v>
      </c>
      <c r="AA555" s="49">
        <f t="shared" si="110"/>
        <v>0</v>
      </c>
      <c r="AB555" s="54">
        <f t="shared" si="114"/>
        <v>0</v>
      </c>
      <c r="AC555" s="54">
        <f t="shared" si="115"/>
        <v>0</v>
      </c>
    </row>
    <row r="556" spans="1:29" ht="30" customHeight="1">
      <c r="A556" s="59">
        <v>547</v>
      </c>
      <c r="B556" s="50" t="s">
        <v>1147</v>
      </c>
      <c r="C556" s="53" t="str">
        <f>'11 § 송도국제도시'!C59</f>
        <v>경제자유구역청
송도국제도시</v>
      </c>
      <c r="D556" s="50">
        <f>'11 § 송도국제도시'!D59</f>
        <v>50</v>
      </c>
      <c r="E556" s="53" t="str">
        <f>'11 § 송도국제도시'!E59</f>
        <v>송도교육로R</v>
      </c>
      <c r="F556" s="53" t="str">
        <f>'11 § 송도국제도시'!F59</f>
        <v>그린스퀘어 101동</v>
      </c>
      <c r="G556" s="53" t="str">
        <f>'11 § 송도국제도시'!G59</f>
        <v>송도동 200-6</v>
      </c>
      <c r="H556" s="50" t="str">
        <f>'11 § 송도국제도시'!H59</f>
        <v>○</v>
      </c>
      <c r="I556" s="53" t="str">
        <f>'11 § 송도국제도시'!I59</f>
        <v>겸용도로
(분리형)</v>
      </c>
      <c r="J556" s="54">
        <f>'11 § 송도국제도시'!J59</f>
        <v>0.97</v>
      </c>
      <c r="K556" s="54">
        <f>'11 § 송도국제도시'!K59</f>
        <v>0</v>
      </c>
      <c r="L556" s="54">
        <f>'11 § 송도국제도시'!L59</f>
        <v>0</v>
      </c>
      <c r="M556" s="54">
        <f>'11 § 송도국제도시'!M59</f>
        <v>0</v>
      </c>
      <c r="N556" s="54">
        <f>'11 § 송도국제도시'!N59</f>
        <v>1.4</v>
      </c>
      <c r="O556" s="54">
        <f>'11 § 송도국제도시'!O59</f>
        <v>5.0999999999999996</v>
      </c>
      <c r="P556" s="54">
        <f>'11 § 송도국제도시'!P59</f>
        <v>5</v>
      </c>
      <c r="Q556" s="54">
        <f>'11 § 송도국제도시'!Q59</f>
        <v>0</v>
      </c>
      <c r="R556" s="54">
        <f>'11 § 송도국제도시'!R59</f>
        <v>0</v>
      </c>
      <c r="S556" s="50">
        <f>'11 § 송도국제도시'!S59</f>
        <v>2</v>
      </c>
      <c r="T556" s="50">
        <f>'11 § 송도국제도시'!T59</f>
        <v>0</v>
      </c>
      <c r="U556" s="53" t="str">
        <f>'11 § 송도국제도시'!U59</f>
        <v>도로측</v>
      </c>
      <c r="V556" s="53"/>
      <c r="W556" s="48">
        <f t="shared" si="109"/>
        <v>0.97</v>
      </c>
      <c r="X556" s="54">
        <f t="shared" si="111"/>
        <v>0</v>
      </c>
      <c r="Y556" s="54">
        <f t="shared" si="112"/>
        <v>0</v>
      </c>
      <c r="Z556" s="54">
        <f t="shared" si="113"/>
        <v>0</v>
      </c>
      <c r="AA556" s="49">
        <f t="shared" si="110"/>
        <v>0.97</v>
      </c>
      <c r="AB556" s="54">
        <f t="shared" si="114"/>
        <v>0.97</v>
      </c>
      <c r="AC556" s="54">
        <f t="shared" si="115"/>
        <v>0</v>
      </c>
    </row>
    <row r="557" spans="1:29" ht="30" customHeight="1">
      <c r="A557" s="59">
        <v>548</v>
      </c>
      <c r="B557" s="50" t="s">
        <v>1147</v>
      </c>
      <c r="C557" s="53" t="str">
        <f>'11 § 송도국제도시'!C60</f>
        <v>경제자유구역청
송도국제도시</v>
      </c>
      <c r="D557" s="50">
        <f>'11 § 송도국제도시'!D60</f>
        <v>51</v>
      </c>
      <c r="E557" s="53" t="str">
        <f>'11 § 송도국제도시'!E60</f>
        <v>송도교육로L</v>
      </c>
      <c r="F557" s="53" t="str">
        <f>'11 § 송도국제도시'!F60</f>
        <v>송도동 191-2</v>
      </c>
      <c r="G557" s="53" t="str">
        <f>'11 § 송도국제도시'!G60</f>
        <v>송도동 197-1</v>
      </c>
      <c r="H557" s="50" t="str">
        <f>'11 § 송도국제도시'!H60</f>
        <v>○</v>
      </c>
      <c r="I557" s="53" t="str">
        <f>'11 § 송도국제도시'!I60</f>
        <v>겸용도로
(분리형)</v>
      </c>
      <c r="J557" s="54">
        <f>'11 § 송도국제도시'!J60</f>
        <v>0.96</v>
      </c>
      <c r="K557" s="54">
        <f>'11 § 송도국제도시'!K60</f>
        <v>0</v>
      </c>
      <c r="L557" s="54">
        <f>'11 § 송도국제도시'!L60</f>
        <v>0</v>
      </c>
      <c r="M557" s="54">
        <f>'11 § 송도국제도시'!M60</f>
        <v>0</v>
      </c>
      <c r="N557" s="54">
        <f>'11 § 송도국제도시'!N60</f>
        <v>1.4</v>
      </c>
      <c r="O557" s="54">
        <f>'11 § 송도국제도시'!O60</f>
        <v>5.0999999999999996</v>
      </c>
      <c r="P557" s="54">
        <f>'11 § 송도국제도시'!P60</f>
        <v>5</v>
      </c>
      <c r="Q557" s="54">
        <f>'11 § 송도국제도시'!Q60</f>
        <v>0</v>
      </c>
      <c r="R557" s="54">
        <f>'11 § 송도국제도시'!R60</f>
        <v>0</v>
      </c>
      <c r="S557" s="50">
        <f>'11 § 송도국제도시'!S60</f>
        <v>2</v>
      </c>
      <c r="T557" s="50">
        <f>'11 § 송도국제도시'!T60</f>
        <v>0</v>
      </c>
      <c r="U557" s="53" t="str">
        <f>'11 § 송도국제도시'!U60</f>
        <v>도로측</v>
      </c>
      <c r="V557" s="53"/>
      <c r="W557" s="48">
        <f t="shared" si="109"/>
        <v>0.96</v>
      </c>
      <c r="X557" s="54">
        <f t="shared" si="111"/>
        <v>0</v>
      </c>
      <c r="Y557" s="54">
        <f t="shared" si="112"/>
        <v>0</v>
      </c>
      <c r="Z557" s="54">
        <f t="shared" si="113"/>
        <v>0</v>
      </c>
      <c r="AA557" s="49">
        <f t="shared" si="110"/>
        <v>0.96</v>
      </c>
      <c r="AB557" s="54">
        <f t="shared" si="114"/>
        <v>0.96</v>
      </c>
      <c r="AC557" s="54">
        <f t="shared" si="115"/>
        <v>0</v>
      </c>
    </row>
    <row r="558" spans="1:29" ht="30" customHeight="1">
      <c r="A558" s="59">
        <v>549</v>
      </c>
      <c r="B558" s="50" t="s">
        <v>1147</v>
      </c>
      <c r="C558" s="53" t="str">
        <f>'11 § 송도국제도시'!C61</f>
        <v>경제자유구역청
송도국제도시</v>
      </c>
      <c r="D558" s="50">
        <f>'11 § 송도국제도시'!D61</f>
        <v>52</v>
      </c>
      <c r="E558" s="53" t="str">
        <f>'11 § 송도국제도시'!E61</f>
        <v>송도미래로R</v>
      </c>
      <c r="F558" s="53" t="str">
        <f>'11 § 송도국제도시'!F61</f>
        <v>BRC연구소</v>
      </c>
      <c r="G558" s="53" t="str">
        <f>'11 § 송도국제도시'!G61</f>
        <v>송도동 220</v>
      </c>
      <c r="H558" s="50" t="str">
        <f>'11 § 송도국제도시'!H61</f>
        <v>○</v>
      </c>
      <c r="I558" s="53" t="str">
        <f>'11 § 송도국제도시'!I61</f>
        <v>전용도로</v>
      </c>
      <c r="J558" s="54">
        <f>'11 § 송도국제도시'!J61</f>
        <v>1.5</v>
      </c>
      <c r="K558" s="54">
        <f>'11 § 송도국제도시'!K61</f>
        <v>1.9</v>
      </c>
      <c r="L558" s="54">
        <f>'11 § 송도국제도시'!L61</f>
        <v>0</v>
      </c>
      <c r="M558" s="54">
        <f>'11 § 송도국제도시'!M61</f>
        <v>0</v>
      </c>
      <c r="N558" s="54">
        <f>'11 § 송도국제도시'!N61</f>
        <v>0</v>
      </c>
      <c r="O558" s="54">
        <f>'11 § 송도국제도시'!O61</f>
        <v>0</v>
      </c>
      <c r="P558" s="54">
        <f>'11 § 송도국제도시'!P61</f>
        <v>0</v>
      </c>
      <c r="Q558" s="54">
        <f>'11 § 송도국제도시'!Q61</f>
        <v>0</v>
      </c>
      <c r="R558" s="54">
        <f>'11 § 송도국제도시'!R61</f>
        <v>0</v>
      </c>
      <c r="S558" s="50">
        <f>'11 § 송도국제도시'!S61</f>
        <v>2</v>
      </c>
      <c r="T558" s="50">
        <f>'11 § 송도국제도시'!T61</f>
        <v>0</v>
      </c>
      <c r="U558" s="53">
        <f>'11 § 송도국제도시'!U61</f>
        <v>0</v>
      </c>
      <c r="V558" s="53"/>
      <c r="W558" s="48">
        <f t="shared" si="109"/>
        <v>1.5</v>
      </c>
      <c r="X558" s="54">
        <f t="shared" si="111"/>
        <v>1.5</v>
      </c>
      <c r="Y558" s="54">
        <f t="shared" si="112"/>
        <v>0</v>
      </c>
      <c r="Z558" s="54">
        <f t="shared" si="113"/>
        <v>0</v>
      </c>
      <c r="AA558" s="49">
        <f t="shared" si="110"/>
        <v>0</v>
      </c>
      <c r="AB558" s="54">
        <f t="shared" si="114"/>
        <v>0</v>
      </c>
      <c r="AC558" s="54">
        <f t="shared" si="115"/>
        <v>0</v>
      </c>
    </row>
    <row r="559" spans="1:29" ht="30" customHeight="1">
      <c r="A559" s="59">
        <v>550</v>
      </c>
      <c r="B559" s="50" t="s">
        <v>1147</v>
      </c>
      <c r="C559" s="53" t="str">
        <f>'11 § 송도국제도시'!C62</f>
        <v>경제자유구역청
송도국제도시</v>
      </c>
      <c r="D559" s="50">
        <f>'11 § 송도국제도시'!D62</f>
        <v>53</v>
      </c>
      <c r="E559" s="53" t="str">
        <f>'11 § 송도국제도시'!E62</f>
        <v>송도미래로L</v>
      </c>
      <c r="F559" s="53" t="str">
        <f>'11 § 송도국제도시'!F62</f>
        <v>송도동 213-1</v>
      </c>
      <c r="G559" s="53" t="str">
        <f>'11 § 송도국제도시'!G62</f>
        <v>송도동 212-3</v>
      </c>
      <c r="H559" s="50" t="str">
        <f>'11 § 송도국제도시'!H62</f>
        <v>○</v>
      </c>
      <c r="I559" s="53" t="str">
        <f>'11 § 송도국제도시'!I62</f>
        <v>전용도로</v>
      </c>
      <c r="J559" s="54">
        <f>'11 § 송도국제도시'!J62</f>
        <v>1.5</v>
      </c>
      <c r="K559" s="54">
        <f>'11 § 송도국제도시'!K62</f>
        <v>1.9</v>
      </c>
      <c r="L559" s="54">
        <f>'11 § 송도국제도시'!L62</f>
        <v>0</v>
      </c>
      <c r="M559" s="54">
        <f>'11 § 송도국제도시'!M62</f>
        <v>0</v>
      </c>
      <c r="N559" s="54">
        <f>'11 § 송도국제도시'!N62</f>
        <v>0</v>
      </c>
      <c r="O559" s="54">
        <f>'11 § 송도국제도시'!O62</f>
        <v>0</v>
      </c>
      <c r="P559" s="54">
        <f>'11 § 송도국제도시'!P62</f>
        <v>0</v>
      </c>
      <c r="Q559" s="54">
        <f>'11 § 송도국제도시'!Q62</f>
        <v>0</v>
      </c>
      <c r="R559" s="54">
        <f>'11 § 송도국제도시'!R62</f>
        <v>0</v>
      </c>
      <c r="S559" s="50">
        <f>'11 § 송도국제도시'!S62</f>
        <v>2</v>
      </c>
      <c r="T559" s="50">
        <f>'11 § 송도국제도시'!T62</f>
        <v>0</v>
      </c>
      <c r="U559" s="53">
        <f>'11 § 송도국제도시'!U62</f>
        <v>0</v>
      </c>
      <c r="V559" s="53"/>
      <c r="W559" s="48">
        <f t="shared" si="109"/>
        <v>1.5</v>
      </c>
      <c r="X559" s="54">
        <f t="shared" si="111"/>
        <v>1.5</v>
      </c>
      <c r="Y559" s="54">
        <f t="shared" si="112"/>
        <v>0</v>
      </c>
      <c r="Z559" s="54">
        <f t="shared" si="113"/>
        <v>0</v>
      </c>
      <c r="AA559" s="49">
        <f t="shared" si="110"/>
        <v>0</v>
      </c>
      <c r="AB559" s="54">
        <f t="shared" si="114"/>
        <v>0</v>
      </c>
      <c r="AC559" s="54">
        <f t="shared" si="115"/>
        <v>0</v>
      </c>
    </row>
    <row r="560" spans="1:29" ht="30" customHeight="1">
      <c r="A560" s="59">
        <v>551</v>
      </c>
      <c r="B560" s="50" t="s">
        <v>1147</v>
      </c>
      <c r="C560" s="53" t="str">
        <f>'11 § 송도국제도시'!C63</f>
        <v>경제자유구역청
송도국제도시</v>
      </c>
      <c r="D560" s="50">
        <f>'11 § 송도국제도시'!D63</f>
        <v>54</v>
      </c>
      <c r="E560" s="53" t="str">
        <f>'11 § 송도국제도시'!E63</f>
        <v>지식기반로R</v>
      </c>
      <c r="F560" s="53" t="str">
        <f>'11 § 송도국제도시'!F63</f>
        <v>호빗랜드</v>
      </c>
      <c r="G560" s="53" t="str">
        <f>'11 § 송도국제도시'!G63</f>
        <v>유니버스골프클럽</v>
      </c>
      <c r="H560" s="50" t="str">
        <f>'11 § 송도국제도시'!H63</f>
        <v>○</v>
      </c>
      <c r="I560" s="53" t="str">
        <f>'11 § 송도국제도시'!I63</f>
        <v>전용도로</v>
      </c>
      <c r="J560" s="54">
        <f>'11 § 송도국제도시'!J63</f>
        <v>1.56</v>
      </c>
      <c r="K560" s="54">
        <f>'11 § 송도국제도시'!K63</f>
        <v>1.9</v>
      </c>
      <c r="L560" s="54">
        <f>'11 § 송도국제도시'!L63</f>
        <v>0</v>
      </c>
      <c r="M560" s="54">
        <f>'11 § 송도국제도시'!M63</f>
        <v>0</v>
      </c>
      <c r="N560" s="54">
        <f>'11 § 송도국제도시'!N63</f>
        <v>0</v>
      </c>
      <c r="O560" s="54">
        <f>'11 § 송도국제도시'!O63</f>
        <v>0</v>
      </c>
      <c r="P560" s="54">
        <f>'11 § 송도국제도시'!P63</f>
        <v>0</v>
      </c>
      <c r="Q560" s="54">
        <f>'11 § 송도국제도시'!Q63</f>
        <v>0</v>
      </c>
      <c r="R560" s="54">
        <f>'11 § 송도국제도시'!R63</f>
        <v>0</v>
      </c>
      <c r="S560" s="50">
        <f>'11 § 송도국제도시'!S63</f>
        <v>2</v>
      </c>
      <c r="T560" s="50">
        <f>'11 § 송도국제도시'!T63</f>
        <v>0</v>
      </c>
      <c r="U560" s="53">
        <f>'11 § 송도국제도시'!U63</f>
        <v>0</v>
      </c>
      <c r="V560" s="53"/>
      <c r="W560" s="48">
        <f t="shared" si="109"/>
        <v>1.56</v>
      </c>
      <c r="X560" s="54">
        <f t="shared" si="111"/>
        <v>1.56</v>
      </c>
      <c r="Y560" s="54">
        <f t="shared" si="112"/>
        <v>0</v>
      </c>
      <c r="Z560" s="54">
        <f t="shared" si="113"/>
        <v>0</v>
      </c>
      <c r="AA560" s="49">
        <f t="shared" si="110"/>
        <v>0</v>
      </c>
      <c r="AB560" s="54">
        <f t="shared" si="114"/>
        <v>0</v>
      </c>
      <c r="AC560" s="54">
        <f t="shared" si="115"/>
        <v>0</v>
      </c>
    </row>
    <row r="561" spans="1:29" ht="30" customHeight="1">
      <c r="A561" s="59">
        <v>552</v>
      </c>
      <c r="B561" s="50" t="s">
        <v>1147</v>
      </c>
      <c r="C561" s="53" t="str">
        <f>'11 § 송도국제도시'!C64</f>
        <v>경제자유구역청
송도국제도시</v>
      </c>
      <c r="D561" s="50">
        <f>'11 § 송도국제도시'!D64</f>
        <v>55</v>
      </c>
      <c r="E561" s="53" t="str">
        <f>'11 § 송도국제도시'!E64</f>
        <v>지식기반로L</v>
      </c>
      <c r="F561" s="53" t="str">
        <f>'11 § 송도국제도시'!F64</f>
        <v>송도동 216-1</v>
      </c>
      <c r="G561" s="53" t="str">
        <f>'11 § 송도국제도시'!G64</f>
        <v>송도동 220</v>
      </c>
      <c r="H561" s="50" t="str">
        <f>'11 § 송도국제도시'!H64</f>
        <v>○</v>
      </c>
      <c r="I561" s="53" t="str">
        <f>'11 § 송도국제도시'!I64</f>
        <v>전용도로</v>
      </c>
      <c r="J561" s="54">
        <f>'11 § 송도국제도시'!J64</f>
        <v>1.5</v>
      </c>
      <c r="K561" s="54">
        <f>'11 § 송도국제도시'!K64</f>
        <v>1.9</v>
      </c>
      <c r="L561" s="54">
        <f>'11 § 송도국제도시'!L64</f>
        <v>0</v>
      </c>
      <c r="M561" s="54">
        <f>'11 § 송도국제도시'!M64</f>
        <v>0</v>
      </c>
      <c r="N561" s="54">
        <f>'11 § 송도국제도시'!N64</f>
        <v>0</v>
      </c>
      <c r="O561" s="54">
        <f>'11 § 송도국제도시'!O64</f>
        <v>0</v>
      </c>
      <c r="P561" s="54">
        <f>'11 § 송도국제도시'!P64</f>
        <v>0</v>
      </c>
      <c r="Q561" s="54">
        <f>'11 § 송도국제도시'!Q64</f>
        <v>0</v>
      </c>
      <c r="R561" s="54">
        <f>'11 § 송도국제도시'!R64</f>
        <v>0</v>
      </c>
      <c r="S561" s="50">
        <f>'11 § 송도국제도시'!S64</f>
        <v>2</v>
      </c>
      <c r="T561" s="50">
        <f>'11 § 송도국제도시'!T64</f>
        <v>0</v>
      </c>
      <c r="U561" s="53">
        <f>'11 § 송도국제도시'!U64</f>
        <v>0</v>
      </c>
      <c r="V561" s="53"/>
      <c r="W561" s="48">
        <f t="shared" si="109"/>
        <v>1.5</v>
      </c>
      <c r="X561" s="54">
        <f t="shared" si="111"/>
        <v>1.5</v>
      </c>
      <c r="Y561" s="54">
        <f t="shared" si="112"/>
        <v>0</v>
      </c>
      <c r="Z561" s="54">
        <f t="shared" si="113"/>
        <v>0</v>
      </c>
      <c r="AA561" s="49">
        <f t="shared" si="110"/>
        <v>0</v>
      </c>
      <c r="AB561" s="54">
        <f t="shared" si="114"/>
        <v>0</v>
      </c>
      <c r="AC561" s="54">
        <f t="shared" si="115"/>
        <v>0</v>
      </c>
    </row>
    <row r="562" spans="1:29" ht="30" customHeight="1">
      <c r="A562" s="59">
        <v>553</v>
      </c>
      <c r="B562" s="50" t="s">
        <v>1147</v>
      </c>
      <c r="C562" s="53" t="str">
        <f>'11 § 송도국제도시'!C65</f>
        <v>경제자유구역청
송도국제도시</v>
      </c>
      <c r="D562" s="50">
        <f>'11 § 송도국제도시'!D65</f>
        <v>56</v>
      </c>
      <c r="E562" s="53" t="str">
        <f>'11 § 송도국제도시'!E65</f>
        <v>컨벤시아대로42번길1R</v>
      </c>
      <c r="F562" s="53" t="str">
        <f>'11 § 송도국제도시'!F65</f>
        <v>더프라우102동 앞</v>
      </c>
      <c r="G562" s="53" t="str">
        <f>'11 § 송도국제도시'!G65</f>
        <v>송도동 15-1</v>
      </c>
      <c r="H562" s="50" t="str">
        <f>'11 § 송도국제도시'!H65</f>
        <v>○</v>
      </c>
      <c r="I562" s="53" t="str">
        <f>'11 § 송도국제도시'!I65</f>
        <v>겸용도로
(비분리형)</v>
      </c>
      <c r="J562" s="54">
        <f>'11 § 송도국제도시'!J65</f>
        <v>1.0900000000000001</v>
      </c>
      <c r="K562" s="54">
        <f>'11 § 송도국제도시'!K65</f>
        <v>0</v>
      </c>
      <c r="L562" s="54">
        <f>'11 § 송도국제도시'!L65</f>
        <v>0</v>
      </c>
      <c r="M562" s="54">
        <f>'11 § 송도국제도시'!M65</f>
        <v>0</v>
      </c>
      <c r="N562" s="54">
        <f>'11 § 송도국제도시'!N65</f>
        <v>0</v>
      </c>
      <c r="O562" s="54">
        <f>'11 § 송도국제도시'!O65</f>
        <v>0</v>
      </c>
      <c r="P562" s="54">
        <f>'11 § 송도국제도시'!P65</f>
        <v>0</v>
      </c>
      <c r="Q562" s="54">
        <f>'11 § 송도국제도시'!Q65</f>
        <v>1.7</v>
      </c>
      <c r="R562" s="54">
        <f>'11 § 송도국제도시'!R65</f>
        <v>0.19999999999999996</v>
      </c>
      <c r="S562" s="50">
        <f>'11 § 송도국제도시'!S65</f>
        <v>4</v>
      </c>
      <c r="T562" s="50">
        <f>'11 § 송도국제도시'!T65</f>
        <v>0</v>
      </c>
      <c r="U562" s="53">
        <f>'11 § 송도국제도시'!U65</f>
        <v>0</v>
      </c>
      <c r="V562" s="53"/>
      <c r="W562" s="48">
        <f t="shared" si="109"/>
        <v>1.0900000000000001</v>
      </c>
      <c r="X562" s="54">
        <f t="shared" si="111"/>
        <v>0</v>
      </c>
      <c r="Y562" s="54">
        <f t="shared" si="112"/>
        <v>0</v>
      </c>
      <c r="Z562" s="54">
        <f t="shared" si="113"/>
        <v>0</v>
      </c>
      <c r="AA562" s="49">
        <f t="shared" si="110"/>
        <v>1.0900000000000001</v>
      </c>
      <c r="AB562" s="54">
        <f t="shared" si="114"/>
        <v>0</v>
      </c>
      <c r="AC562" s="54">
        <f t="shared" si="115"/>
        <v>1.0900000000000001</v>
      </c>
    </row>
    <row r="563" spans="1:29" ht="30" customHeight="1">
      <c r="A563" s="59">
        <v>554</v>
      </c>
      <c r="B563" s="50" t="s">
        <v>1147</v>
      </c>
      <c r="C563" s="53" t="str">
        <f>'11 § 송도국제도시'!C66</f>
        <v>경제자유구역청
송도국제도시</v>
      </c>
      <c r="D563" s="50">
        <f>'11 § 송도국제도시'!D66</f>
        <v>57</v>
      </c>
      <c r="E563" s="53" t="str">
        <f>'11 § 송도국제도시'!E66</f>
        <v>컨벤시아대로42번길1L</v>
      </c>
      <c r="F563" s="53" t="str">
        <f>'11 § 송도국제도시'!F66</f>
        <v>더프라우102동 앞</v>
      </c>
      <c r="G563" s="53" t="str">
        <f>'11 § 송도국제도시'!G66</f>
        <v>송도동 16-1</v>
      </c>
      <c r="H563" s="50" t="str">
        <f>'11 § 송도국제도시'!H66</f>
        <v>○</v>
      </c>
      <c r="I563" s="53" t="str">
        <f>'11 § 송도국제도시'!I66</f>
        <v>겸용도로
(비분리형)</v>
      </c>
      <c r="J563" s="54">
        <f>'11 § 송도국제도시'!J66</f>
        <v>1.05</v>
      </c>
      <c r="K563" s="54">
        <f>'11 § 송도국제도시'!K66</f>
        <v>0</v>
      </c>
      <c r="L563" s="54">
        <f>'11 § 송도국제도시'!L66</f>
        <v>0</v>
      </c>
      <c r="M563" s="54">
        <f>'11 § 송도국제도시'!M66</f>
        <v>0</v>
      </c>
      <c r="N563" s="54">
        <f>'11 § 송도국제도시'!N66</f>
        <v>0</v>
      </c>
      <c r="O563" s="54">
        <f>'11 § 송도국제도시'!O66</f>
        <v>0</v>
      </c>
      <c r="P563" s="54">
        <f>'11 § 송도국제도시'!P66</f>
        <v>0</v>
      </c>
      <c r="Q563" s="54">
        <f>'11 § 송도국제도시'!Q66</f>
        <v>1.4</v>
      </c>
      <c r="R563" s="54">
        <f>'11 § 송도국제도시'!R66</f>
        <v>-0.10000000000000009</v>
      </c>
      <c r="S563" s="50">
        <f>'11 § 송도국제도시'!S66</f>
        <v>4</v>
      </c>
      <c r="T563" s="50">
        <f>'11 § 송도국제도시'!T66</f>
        <v>0</v>
      </c>
      <c r="U563" s="53">
        <f>'11 § 송도국제도시'!U66</f>
        <v>0</v>
      </c>
      <c r="V563" s="53"/>
      <c r="W563" s="48">
        <f t="shared" si="109"/>
        <v>1.05</v>
      </c>
      <c r="X563" s="54">
        <f t="shared" si="111"/>
        <v>0</v>
      </c>
      <c r="Y563" s="54">
        <f t="shared" si="112"/>
        <v>0</v>
      </c>
      <c r="Z563" s="54">
        <f t="shared" si="113"/>
        <v>0</v>
      </c>
      <c r="AA563" s="49">
        <f t="shared" si="110"/>
        <v>1.05</v>
      </c>
      <c r="AB563" s="54">
        <f t="shared" si="114"/>
        <v>0</v>
      </c>
      <c r="AC563" s="54">
        <f t="shared" si="115"/>
        <v>1.05</v>
      </c>
    </row>
    <row r="564" spans="1:29" ht="30" customHeight="1">
      <c r="A564" s="59">
        <v>555</v>
      </c>
      <c r="B564" s="50" t="s">
        <v>1147</v>
      </c>
      <c r="C564" s="53" t="str">
        <f>'11 § 송도국제도시'!C67</f>
        <v>경제자유구역청
송도국제도시</v>
      </c>
      <c r="D564" s="50">
        <f>'11 § 송도국제도시'!D67</f>
        <v>58</v>
      </c>
      <c r="E564" s="53" t="str">
        <f>'11 § 송도국제도시'!E67</f>
        <v>컨벤시아대로42번길2R</v>
      </c>
      <c r="F564" s="53" t="str">
        <f>'11 § 송도국제도시'!F67</f>
        <v>송도동 16-2</v>
      </c>
      <c r="G564" s="53" t="str">
        <f>'11 § 송도국제도시'!G67</f>
        <v>커낼워크 봄동</v>
      </c>
      <c r="H564" s="50" t="str">
        <f>'11 § 송도국제도시'!H67</f>
        <v>○</v>
      </c>
      <c r="I564" s="53" t="str">
        <f>'11 § 송도국제도시'!I67</f>
        <v>겸용도로
(분리형)</v>
      </c>
      <c r="J564" s="54">
        <f>'11 § 송도국제도시'!J67</f>
        <v>0.89</v>
      </c>
      <c r="K564" s="54">
        <f>'11 § 송도국제도시'!K67</f>
        <v>0</v>
      </c>
      <c r="L564" s="54">
        <f>'11 § 송도국제도시'!L67</f>
        <v>0</v>
      </c>
      <c r="M564" s="54">
        <f>'11 § 송도국제도시'!M67</f>
        <v>0</v>
      </c>
      <c r="N564" s="54">
        <f>'11 § 송도국제도시'!N67</f>
        <v>1.7</v>
      </c>
      <c r="O564" s="54">
        <f>'11 § 송도국제도시'!O67</f>
        <v>2</v>
      </c>
      <c r="P564" s="54">
        <f>'11 § 송도국제도시'!P67</f>
        <v>2.2000000000000002</v>
      </c>
      <c r="Q564" s="54">
        <f>'11 § 송도국제도시'!Q67</f>
        <v>0</v>
      </c>
      <c r="R564" s="54">
        <f>'11 § 송도국제도시'!R67</f>
        <v>0</v>
      </c>
      <c r="S564" s="50">
        <f>'11 § 송도국제도시'!S67</f>
        <v>2</v>
      </c>
      <c r="T564" s="50">
        <f>'11 § 송도국제도시'!T67</f>
        <v>0</v>
      </c>
      <c r="U564" s="53" t="str">
        <f>'11 § 송도국제도시'!U67</f>
        <v>도로측</v>
      </c>
      <c r="V564" s="53"/>
      <c r="W564" s="48">
        <f t="shared" si="109"/>
        <v>0.89</v>
      </c>
      <c r="X564" s="54">
        <f t="shared" si="111"/>
        <v>0</v>
      </c>
      <c r="Y564" s="54">
        <f t="shared" si="112"/>
        <v>0</v>
      </c>
      <c r="Z564" s="54">
        <f t="shared" si="113"/>
        <v>0</v>
      </c>
      <c r="AA564" s="49">
        <f t="shared" si="110"/>
        <v>0.89</v>
      </c>
      <c r="AB564" s="54">
        <f t="shared" si="114"/>
        <v>0.89</v>
      </c>
      <c r="AC564" s="54">
        <f t="shared" si="115"/>
        <v>0</v>
      </c>
    </row>
    <row r="565" spans="1:29" ht="30" customHeight="1">
      <c r="A565" s="59">
        <v>556</v>
      </c>
      <c r="B565" s="50" t="s">
        <v>1147</v>
      </c>
      <c r="C565" s="53" t="str">
        <f>'11 § 송도국제도시'!C68</f>
        <v>경제자유구역청
송도국제도시</v>
      </c>
      <c r="D565" s="50">
        <f>'11 § 송도국제도시'!D68</f>
        <v>59</v>
      </c>
      <c r="E565" s="53" t="str">
        <f>'11 § 송도국제도시'!E68</f>
        <v>컨벤시아대로42번길2L</v>
      </c>
      <c r="F565" s="53" t="str">
        <f>'11 § 송도국제도시'!F68</f>
        <v>엑스포 1004동</v>
      </c>
      <c r="G565" s="53" t="str">
        <f>'11 § 송도국제도시'!G68</f>
        <v>엑스포  1006동</v>
      </c>
      <c r="H565" s="50" t="str">
        <f>'11 § 송도국제도시'!H68</f>
        <v>○</v>
      </c>
      <c r="I565" s="53" t="str">
        <f>'11 § 송도국제도시'!I68</f>
        <v>겸용도로
(분리형)</v>
      </c>
      <c r="J565" s="54">
        <f>'11 § 송도국제도시'!J68</f>
        <v>0.18</v>
      </c>
      <c r="K565" s="54">
        <f>'11 § 송도국제도시'!K68</f>
        <v>0</v>
      </c>
      <c r="L565" s="54">
        <f>'11 § 송도국제도시'!L68</f>
        <v>0</v>
      </c>
      <c r="M565" s="54">
        <f>'11 § 송도국제도시'!M68</f>
        <v>0</v>
      </c>
      <c r="N565" s="54">
        <f>'11 § 송도국제도시'!N68</f>
        <v>1.5</v>
      </c>
      <c r="O565" s="54">
        <f>'11 § 송도국제도시'!O68</f>
        <v>2</v>
      </c>
      <c r="P565" s="54">
        <f>'11 § 송도국제도시'!P68</f>
        <v>2</v>
      </c>
      <c r="Q565" s="54">
        <f>'11 § 송도국제도시'!Q68</f>
        <v>0</v>
      </c>
      <c r="R565" s="54">
        <f>'11 § 송도국제도시'!R68</f>
        <v>0</v>
      </c>
      <c r="S565" s="50">
        <f>'11 § 송도국제도시'!S68</f>
        <v>2</v>
      </c>
      <c r="T565" s="50">
        <f>'11 § 송도국제도시'!T68</f>
        <v>0</v>
      </c>
      <c r="U565" s="53" t="str">
        <f>'11 § 송도국제도시'!U68</f>
        <v>도로측</v>
      </c>
      <c r="V565" s="53"/>
      <c r="W565" s="48">
        <f t="shared" si="109"/>
        <v>0.18</v>
      </c>
      <c r="X565" s="54">
        <f t="shared" si="111"/>
        <v>0</v>
      </c>
      <c r="Y565" s="54">
        <f t="shared" si="112"/>
        <v>0</v>
      </c>
      <c r="Z565" s="54">
        <f t="shared" si="113"/>
        <v>0</v>
      </c>
      <c r="AA565" s="49">
        <f t="shared" si="110"/>
        <v>0.18</v>
      </c>
      <c r="AB565" s="54">
        <f t="shared" si="114"/>
        <v>0.18</v>
      </c>
      <c r="AC565" s="54">
        <f t="shared" si="115"/>
        <v>0</v>
      </c>
    </row>
    <row r="566" spans="1:29" ht="30" customHeight="1">
      <c r="A566" s="59">
        <v>557</v>
      </c>
      <c r="B566" s="50" t="s">
        <v>1147</v>
      </c>
      <c r="C566" s="53" t="str">
        <f>'11 § 송도국제도시'!C69</f>
        <v>경제자유구역청
송도국제도시</v>
      </c>
      <c r="D566" s="50">
        <f>'11 § 송도국제도시'!D69</f>
        <v>60</v>
      </c>
      <c r="E566" s="53" t="str">
        <f>'11 § 송도국제도시'!E69</f>
        <v>컨벤시아대로42번길4L</v>
      </c>
      <c r="F566" s="53" t="str">
        <f>'11 § 송도국제도시'!F69</f>
        <v>더샵그린애비뉴8단지 804동</v>
      </c>
      <c r="G566" s="53" t="str">
        <f>'11 § 송도국제도시'!G69</f>
        <v>더샵그린애비뉴8단지 809동</v>
      </c>
      <c r="H566" s="50" t="str">
        <f>'11 § 송도국제도시'!H69</f>
        <v>○</v>
      </c>
      <c r="I566" s="53" t="str">
        <f>'11 § 송도국제도시'!I69</f>
        <v>겸용도로
(분리형)</v>
      </c>
      <c r="J566" s="54">
        <f>'11 § 송도국제도시'!J69</f>
        <v>0.18</v>
      </c>
      <c r="K566" s="54">
        <f>'11 § 송도국제도시'!K69</f>
        <v>0</v>
      </c>
      <c r="L566" s="54">
        <f>'11 § 송도국제도시'!L69</f>
        <v>0</v>
      </c>
      <c r="M566" s="54">
        <f>'11 § 송도국제도시'!M69</f>
        <v>0</v>
      </c>
      <c r="N566" s="54">
        <f>'11 § 송도국제도시'!N69</f>
        <v>1.5</v>
      </c>
      <c r="O566" s="54">
        <f>'11 § 송도국제도시'!O69</f>
        <v>2</v>
      </c>
      <c r="P566" s="54">
        <f>'11 § 송도국제도시'!P69</f>
        <v>2</v>
      </c>
      <c r="Q566" s="54">
        <f>'11 § 송도국제도시'!Q69</f>
        <v>0</v>
      </c>
      <c r="R566" s="54">
        <f>'11 § 송도국제도시'!R69</f>
        <v>0</v>
      </c>
      <c r="S566" s="50">
        <f>'11 § 송도국제도시'!S69</f>
        <v>2</v>
      </c>
      <c r="T566" s="50">
        <f>'11 § 송도국제도시'!T69</f>
        <v>0</v>
      </c>
      <c r="U566" s="53" t="str">
        <f>'11 § 송도국제도시'!U69</f>
        <v>도로측</v>
      </c>
      <c r="V566" s="53"/>
      <c r="W566" s="48">
        <f t="shared" si="109"/>
        <v>0.18</v>
      </c>
      <c r="X566" s="54">
        <f t="shared" si="111"/>
        <v>0</v>
      </c>
      <c r="Y566" s="54">
        <f t="shared" si="112"/>
        <v>0</v>
      </c>
      <c r="Z566" s="54">
        <f t="shared" si="113"/>
        <v>0</v>
      </c>
      <c r="AA566" s="49">
        <f t="shared" si="110"/>
        <v>0.18</v>
      </c>
      <c r="AB566" s="54">
        <f t="shared" si="114"/>
        <v>0.18</v>
      </c>
      <c r="AC566" s="54">
        <f t="shared" si="115"/>
        <v>0</v>
      </c>
    </row>
    <row r="567" spans="1:29" ht="30" customHeight="1">
      <c r="A567" s="59">
        <v>558</v>
      </c>
      <c r="B567" s="50" t="s">
        <v>1147</v>
      </c>
      <c r="C567" s="53" t="str">
        <f>'11 § 송도국제도시'!C70</f>
        <v>경제자유구역청
송도국제도시</v>
      </c>
      <c r="D567" s="50">
        <f>'11 § 송도국제도시'!D70</f>
        <v>61</v>
      </c>
      <c r="E567" s="53" t="str">
        <f>'11 § 송도국제도시'!E70</f>
        <v>컨벤시아대로42번길3R</v>
      </c>
      <c r="F567" s="53" t="str">
        <f>'11 § 송도국제도시'!F70</f>
        <v>더샵그린애비뉴 805동</v>
      </c>
      <c r="G567" s="53" t="str">
        <f>'11 § 송도국제도시'!G70</f>
        <v>자이하버뷰 104동</v>
      </c>
      <c r="H567" s="50" t="str">
        <f>'11 § 송도국제도시'!H70</f>
        <v>○</v>
      </c>
      <c r="I567" s="53" t="str">
        <f>'11 § 송도국제도시'!I70</f>
        <v>겸용도로
(분리형)</v>
      </c>
      <c r="J567" s="54">
        <f>'11 § 송도국제도시'!J70</f>
        <v>0.87</v>
      </c>
      <c r="K567" s="54">
        <f>'11 § 송도국제도시'!K70</f>
        <v>0</v>
      </c>
      <c r="L567" s="54">
        <f>'11 § 송도국제도시'!L70</f>
        <v>0</v>
      </c>
      <c r="M567" s="54">
        <f>'11 § 송도국제도시'!M70</f>
        <v>0</v>
      </c>
      <c r="N567" s="54">
        <f>'11 § 송도국제도시'!N70</f>
        <v>1.5</v>
      </c>
      <c r="O567" s="54">
        <f>'11 § 송도국제도시'!O70</f>
        <v>2</v>
      </c>
      <c r="P567" s="54">
        <f>'11 § 송도국제도시'!P70</f>
        <v>2</v>
      </c>
      <c r="Q567" s="54">
        <f>'11 § 송도국제도시'!Q70</f>
        <v>0</v>
      </c>
      <c r="R567" s="54">
        <f>'11 § 송도국제도시'!R70</f>
        <v>0</v>
      </c>
      <c r="S567" s="50">
        <f>'11 § 송도국제도시'!S70</f>
        <v>2</v>
      </c>
      <c r="T567" s="50">
        <f>'11 § 송도국제도시'!T70</f>
        <v>0</v>
      </c>
      <c r="U567" s="53" t="str">
        <f>'11 § 송도국제도시'!U70</f>
        <v>도로측</v>
      </c>
      <c r="V567" s="53"/>
      <c r="W567" s="48">
        <f t="shared" si="109"/>
        <v>0.87</v>
      </c>
      <c r="X567" s="54">
        <f t="shared" si="111"/>
        <v>0</v>
      </c>
      <c r="Y567" s="54">
        <f t="shared" si="112"/>
        <v>0</v>
      </c>
      <c r="Z567" s="54">
        <f t="shared" si="113"/>
        <v>0</v>
      </c>
      <c r="AA567" s="49">
        <f t="shared" si="110"/>
        <v>0.87</v>
      </c>
      <c r="AB567" s="54">
        <f t="shared" si="114"/>
        <v>0.87</v>
      </c>
      <c r="AC567" s="54">
        <f t="shared" si="115"/>
        <v>0</v>
      </c>
    </row>
    <row r="568" spans="1:29" ht="30" customHeight="1">
      <c r="A568" s="59">
        <v>559</v>
      </c>
      <c r="B568" s="50" t="s">
        <v>1147</v>
      </c>
      <c r="C568" s="53" t="str">
        <f>'11 § 송도국제도시'!C71</f>
        <v>경제자유구역청
송도국제도시</v>
      </c>
      <c r="D568" s="50">
        <f>'11 § 송도국제도시'!D71</f>
        <v>62</v>
      </c>
      <c r="E568" s="53" t="str">
        <f>'11 § 송도국제도시'!E71</f>
        <v>컨벤시아대로42번길5L</v>
      </c>
      <c r="F568" s="53" t="str">
        <f>'11 § 송도국제도시'!F71</f>
        <v>더샵그린애비뉴 704동</v>
      </c>
      <c r="G568" s="53" t="str">
        <f>'11 § 송도국제도시'!G71</f>
        <v>자이하버뷰 105동</v>
      </c>
      <c r="H568" s="50" t="str">
        <f>'11 § 송도국제도시'!H71</f>
        <v>○</v>
      </c>
      <c r="I568" s="53" t="str">
        <f>'11 § 송도국제도시'!I71</f>
        <v>겸용도로
(분리형)</v>
      </c>
      <c r="J568" s="54">
        <f>'11 § 송도국제도시'!J71</f>
        <v>0.87</v>
      </c>
      <c r="K568" s="54">
        <f>'11 § 송도국제도시'!K71</f>
        <v>0</v>
      </c>
      <c r="L568" s="54">
        <f>'11 § 송도국제도시'!L71</f>
        <v>0</v>
      </c>
      <c r="M568" s="54">
        <f>'11 § 송도국제도시'!M71</f>
        <v>0</v>
      </c>
      <c r="N568" s="54">
        <f>'11 § 송도국제도시'!N71</f>
        <v>1.5</v>
      </c>
      <c r="O568" s="54">
        <f>'11 § 송도국제도시'!O71</f>
        <v>2</v>
      </c>
      <c r="P568" s="54">
        <f>'11 § 송도국제도시'!P71</f>
        <v>2</v>
      </c>
      <c r="Q568" s="54">
        <f>'11 § 송도국제도시'!Q71</f>
        <v>0</v>
      </c>
      <c r="R568" s="54">
        <f>'11 § 송도국제도시'!R71</f>
        <v>0</v>
      </c>
      <c r="S568" s="50">
        <f>'11 § 송도국제도시'!S71</f>
        <v>2</v>
      </c>
      <c r="T568" s="50">
        <f>'11 § 송도국제도시'!T71</f>
        <v>0</v>
      </c>
      <c r="U568" s="53" t="str">
        <f>'11 § 송도국제도시'!U71</f>
        <v>도로측</v>
      </c>
      <c r="V568" s="53"/>
      <c r="W568" s="48">
        <f t="shared" si="109"/>
        <v>0.87</v>
      </c>
      <c r="X568" s="54">
        <f t="shared" si="111"/>
        <v>0</v>
      </c>
      <c r="Y568" s="54">
        <f t="shared" si="112"/>
        <v>0</v>
      </c>
      <c r="Z568" s="54">
        <f t="shared" si="113"/>
        <v>0</v>
      </c>
      <c r="AA568" s="49">
        <f t="shared" si="110"/>
        <v>0.87</v>
      </c>
      <c r="AB568" s="54">
        <f t="shared" si="114"/>
        <v>0.87</v>
      </c>
      <c r="AC568" s="54">
        <f t="shared" si="115"/>
        <v>0</v>
      </c>
    </row>
    <row r="569" spans="1:29" ht="30" customHeight="1">
      <c r="A569" s="59">
        <v>560</v>
      </c>
      <c r="B569" s="50" t="s">
        <v>1147</v>
      </c>
      <c r="C569" s="53" t="str">
        <f>'11 § 송도국제도시'!C72</f>
        <v>경제자유구역청
송도국제도시</v>
      </c>
      <c r="D569" s="50">
        <f>'11 § 송도국제도시'!D72</f>
        <v>63</v>
      </c>
      <c r="E569" s="53" t="str">
        <f>'11 § 송도국제도시'!E72</f>
        <v>컨벤시아대로42번길4R</v>
      </c>
      <c r="F569" s="53" t="str">
        <f>'11 § 송도국제도시'!F72</f>
        <v>더샵그린애비뉴 705동</v>
      </c>
      <c r="G569" s="53" t="str">
        <f>'11 § 송도국제도시'!G72</f>
        <v>더샵센트럴파크2 A동</v>
      </c>
      <c r="H569" s="50" t="str">
        <f>'11 § 송도국제도시'!H72</f>
        <v>○</v>
      </c>
      <c r="I569" s="53" t="str">
        <f>'11 § 송도국제도시'!I72</f>
        <v>겸용도로
(분리형)</v>
      </c>
      <c r="J569" s="54">
        <f>'11 § 송도국제도시'!J72</f>
        <v>0.98</v>
      </c>
      <c r="K569" s="54">
        <f>'11 § 송도국제도시'!K72</f>
        <v>0</v>
      </c>
      <c r="L569" s="54">
        <f>'11 § 송도국제도시'!L72</f>
        <v>0</v>
      </c>
      <c r="M569" s="54">
        <f>'11 § 송도국제도시'!M72</f>
        <v>0</v>
      </c>
      <c r="N569" s="54">
        <f>'11 § 송도국제도시'!N72</f>
        <v>1.2</v>
      </c>
      <c r="O569" s="54">
        <f>'11 § 송도국제도시'!O72</f>
        <v>2</v>
      </c>
      <c r="P569" s="54">
        <f>'11 § 송도국제도시'!P72</f>
        <v>1.7</v>
      </c>
      <c r="Q569" s="54">
        <f>'11 § 송도국제도시'!Q72</f>
        <v>0</v>
      </c>
      <c r="R569" s="54">
        <f>'11 § 송도국제도시'!R72</f>
        <v>0</v>
      </c>
      <c r="S569" s="50">
        <f>'11 § 송도국제도시'!S72</f>
        <v>2</v>
      </c>
      <c r="T569" s="50">
        <f>'11 § 송도국제도시'!T72</f>
        <v>0</v>
      </c>
      <c r="U569" s="53" t="str">
        <f>'11 § 송도국제도시'!U72</f>
        <v>도로측</v>
      </c>
      <c r="V569" s="53"/>
      <c r="W569" s="48">
        <f t="shared" si="109"/>
        <v>0.98</v>
      </c>
      <c r="X569" s="54">
        <f t="shared" si="111"/>
        <v>0</v>
      </c>
      <c r="Y569" s="54">
        <f t="shared" si="112"/>
        <v>0</v>
      </c>
      <c r="Z569" s="54">
        <f t="shared" si="113"/>
        <v>0</v>
      </c>
      <c r="AA569" s="49">
        <f t="shared" si="110"/>
        <v>0.98</v>
      </c>
      <c r="AB569" s="54">
        <f t="shared" si="114"/>
        <v>0.98</v>
      </c>
      <c r="AC569" s="54">
        <f t="shared" si="115"/>
        <v>0</v>
      </c>
    </row>
    <row r="570" spans="1:29" ht="30" customHeight="1">
      <c r="A570" s="59">
        <v>561</v>
      </c>
      <c r="B570" s="50" t="s">
        <v>1147</v>
      </c>
      <c r="C570" s="53" t="str">
        <f>'11 § 송도국제도시'!C73</f>
        <v>경제자유구역청
송도국제도시</v>
      </c>
      <c r="D570" s="50">
        <f>'11 § 송도국제도시'!D73</f>
        <v>64</v>
      </c>
      <c r="E570" s="53" t="str">
        <f>'11 § 송도국제도시'!E73</f>
        <v>컨벤시아대로42번길6L</v>
      </c>
      <c r="F570" s="53" t="str">
        <f>'11 § 송도국제도시'!F73</f>
        <v>푸르지오월드마크102동</v>
      </c>
      <c r="G570" s="53" t="str">
        <f>'11 § 송도국제도시'!G73</f>
        <v>푸르지오월드마크802동</v>
      </c>
      <c r="H570" s="50" t="str">
        <f>'11 § 송도국제도시'!H73</f>
        <v>○</v>
      </c>
      <c r="I570" s="53" t="str">
        <f>'11 § 송도국제도시'!I73</f>
        <v>겸용도로
(분리형)</v>
      </c>
      <c r="J570" s="54">
        <f>'11 § 송도국제도시'!J73</f>
        <v>0.98</v>
      </c>
      <c r="K570" s="54">
        <f>'11 § 송도국제도시'!K73</f>
        <v>0</v>
      </c>
      <c r="L570" s="54">
        <f>'11 § 송도국제도시'!L73</f>
        <v>0</v>
      </c>
      <c r="M570" s="54">
        <f>'11 § 송도국제도시'!M73</f>
        <v>0</v>
      </c>
      <c r="N570" s="54">
        <f>'11 § 송도국제도시'!N73</f>
        <v>1.4</v>
      </c>
      <c r="O570" s="54">
        <f>'11 § 송도국제도시'!O73</f>
        <v>2</v>
      </c>
      <c r="P570" s="54">
        <f>'11 § 송도국제도시'!P73</f>
        <v>1.9</v>
      </c>
      <c r="Q570" s="54">
        <f>'11 § 송도국제도시'!Q73</f>
        <v>0</v>
      </c>
      <c r="R570" s="54">
        <f>'11 § 송도국제도시'!R73</f>
        <v>0</v>
      </c>
      <c r="S570" s="50">
        <f>'11 § 송도국제도시'!S73</f>
        <v>2</v>
      </c>
      <c r="T570" s="50">
        <f>'11 § 송도국제도시'!T73</f>
        <v>0</v>
      </c>
      <c r="U570" s="53" t="str">
        <f>'11 § 송도국제도시'!U73</f>
        <v>도로측</v>
      </c>
      <c r="V570" s="53"/>
      <c r="W570" s="48">
        <f t="shared" si="109"/>
        <v>0.98</v>
      </c>
      <c r="X570" s="54">
        <f t="shared" si="111"/>
        <v>0</v>
      </c>
      <c r="Y570" s="54">
        <f t="shared" si="112"/>
        <v>0</v>
      </c>
      <c r="Z570" s="54">
        <f t="shared" si="113"/>
        <v>0</v>
      </c>
      <c r="AA570" s="49">
        <f t="shared" si="110"/>
        <v>0.98</v>
      </c>
      <c r="AB570" s="54">
        <f t="shared" si="114"/>
        <v>0.98</v>
      </c>
      <c r="AC570" s="54">
        <f t="shared" si="115"/>
        <v>0</v>
      </c>
    </row>
    <row r="571" spans="1:29" ht="30" customHeight="1">
      <c r="A571" s="59">
        <v>562</v>
      </c>
      <c r="B571" s="50" t="s">
        <v>1147</v>
      </c>
      <c r="C571" s="53" t="str">
        <f>'11 § 송도국제도시'!C74</f>
        <v>경제자유구역청
송도국제도시</v>
      </c>
      <c r="D571" s="50">
        <f>'11 § 송도국제도시'!D74</f>
        <v>65</v>
      </c>
      <c r="E571" s="53" t="str">
        <f>'11 § 송도국제도시'!E74</f>
        <v>아트센터대로97번길1R</v>
      </c>
      <c r="F571" s="53" t="str">
        <f>'11 § 송도국제도시'!F74</f>
        <v>커낼워크 가을동</v>
      </c>
      <c r="G571" s="53" t="str">
        <f>'11 § 송도국제도시'!G74</f>
        <v>커낼워크 가을동</v>
      </c>
      <c r="H571" s="50" t="str">
        <f>'11 § 송도국제도시'!H74</f>
        <v>○</v>
      </c>
      <c r="I571" s="53" t="str">
        <f>'11 § 송도국제도시'!I74</f>
        <v>겸용도로
(분리형)</v>
      </c>
      <c r="J571" s="54">
        <f>'11 § 송도국제도시'!J74</f>
        <v>0.06</v>
      </c>
      <c r="K571" s="54">
        <f>'11 § 송도국제도시'!K74</f>
        <v>0</v>
      </c>
      <c r="L571" s="54">
        <f>'11 § 송도국제도시'!L74</f>
        <v>0</v>
      </c>
      <c r="M571" s="54">
        <f>'11 § 송도국제도시'!M74</f>
        <v>0</v>
      </c>
      <c r="N571" s="54">
        <f>'11 § 송도국제도시'!N74</f>
        <v>1.5</v>
      </c>
      <c r="O571" s="54">
        <f>'11 § 송도국제도시'!O74</f>
        <v>2</v>
      </c>
      <c r="P571" s="54">
        <f>'11 § 송도국제도시'!P74</f>
        <v>2</v>
      </c>
      <c r="Q571" s="54">
        <f>'11 § 송도국제도시'!Q74</f>
        <v>0</v>
      </c>
      <c r="R571" s="54">
        <f>'11 § 송도국제도시'!R74</f>
        <v>0</v>
      </c>
      <c r="S571" s="50">
        <f>'11 § 송도국제도시'!S74</f>
        <v>2</v>
      </c>
      <c r="T571" s="50">
        <f>'11 § 송도국제도시'!T74</f>
        <v>0</v>
      </c>
      <c r="U571" s="53" t="str">
        <f>'11 § 송도국제도시'!U74</f>
        <v>도로측</v>
      </c>
      <c r="V571" s="53"/>
      <c r="W571" s="48">
        <f t="shared" si="109"/>
        <v>0.06</v>
      </c>
      <c r="X571" s="54">
        <f t="shared" ref="X571:X602" si="116">SUMIF(I571,$X$6,J571)</f>
        <v>0</v>
      </c>
      <c r="Y571" s="54">
        <f t="shared" ref="Y571:Y602" si="117">SUMIF(I571,$Y$6,J571)</f>
        <v>0</v>
      </c>
      <c r="Z571" s="54">
        <f t="shared" ref="Z571:Z602" si="118">SUMIF(I571,$Z$6,J571)</f>
        <v>0</v>
      </c>
      <c r="AA571" s="49">
        <f t="shared" si="110"/>
        <v>0.06</v>
      </c>
      <c r="AB571" s="54">
        <f t="shared" ref="AB571:AB602" si="119">SUMIF(I571,$AB$7,J571)</f>
        <v>0.06</v>
      </c>
      <c r="AC571" s="54">
        <f t="shared" ref="AC571:AC602" si="120">SUMIF(I571,$AC$7,J571)</f>
        <v>0</v>
      </c>
    </row>
    <row r="572" spans="1:29" ht="30" customHeight="1">
      <c r="A572" s="59">
        <v>563</v>
      </c>
      <c r="B572" s="50" t="s">
        <v>1147</v>
      </c>
      <c r="C572" s="53" t="str">
        <f>'11 § 송도국제도시'!C75</f>
        <v>경제자유구역청
송도국제도시</v>
      </c>
      <c r="D572" s="50">
        <f>'11 § 송도국제도시'!D75</f>
        <v>66</v>
      </c>
      <c r="E572" s="53" t="str">
        <f>'11 § 송도국제도시'!E75</f>
        <v>아트센터대로97번길2R</v>
      </c>
      <c r="F572" s="53" t="str">
        <f>'11 § 송도국제도시'!F75</f>
        <v>국제학교</v>
      </c>
      <c r="G572" s="53" t="str">
        <f>'11 § 송도국제도시'!G75</f>
        <v>더샵하버뷰 1401동</v>
      </c>
      <c r="H572" s="50" t="str">
        <f>'11 § 송도국제도시'!H75</f>
        <v>○</v>
      </c>
      <c r="I572" s="53" t="str">
        <f>'11 § 송도국제도시'!I75</f>
        <v>겸용도로
(분리형)</v>
      </c>
      <c r="J572" s="54">
        <f>'11 § 송도국제도시'!J75</f>
        <v>0.7</v>
      </c>
      <c r="K572" s="54">
        <f>'11 § 송도국제도시'!K75</f>
        <v>0</v>
      </c>
      <c r="L572" s="54">
        <f>'11 § 송도국제도시'!L75</f>
        <v>0</v>
      </c>
      <c r="M572" s="54">
        <f>'11 § 송도국제도시'!M75</f>
        <v>0</v>
      </c>
      <c r="N572" s="54">
        <f>'11 § 송도국제도시'!N75</f>
        <v>1.5</v>
      </c>
      <c r="O572" s="54">
        <f>'11 § 송도국제도시'!O75</f>
        <v>2</v>
      </c>
      <c r="P572" s="54">
        <f>'11 § 송도국제도시'!P75</f>
        <v>2</v>
      </c>
      <c r="Q572" s="54">
        <f>'11 § 송도국제도시'!Q75</f>
        <v>0</v>
      </c>
      <c r="R572" s="54">
        <f>'11 § 송도국제도시'!R75</f>
        <v>0</v>
      </c>
      <c r="S572" s="50">
        <f>'11 § 송도국제도시'!S75</f>
        <v>2</v>
      </c>
      <c r="T572" s="50">
        <f>'11 § 송도국제도시'!T75</f>
        <v>0</v>
      </c>
      <c r="U572" s="53" t="str">
        <f>'11 § 송도국제도시'!U75</f>
        <v>도로측</v>
      </c>
      <c r="V572" s="53"/>
      <c r="W572" s="48">
        <f t="shared" si="109"/>
        <v>0.7</v>
      </c>
      <c r="X572" s="54">
        <f t="shared" si="116"/>
        <v>0</v>
      </c>
      <c r="Y572" s="54">
        <f t="shared" si="117"/>
        <v>0</v>
      </c>
      <c r="Z572" s="54">
        <f t="shared" si="118"/>
        <v>0</v>
      </c>
      <c r="AA572" s="49">
        <f t="shared" si="110"/>
        <v>0.7</v>
      </c>
      <c r="AB572" s="54">
        <f t="shared" si="119"/>
        <v>0.7</v>
      </c>
      <c r="AC572" s="54">
        <f t="shared" si="120"/>
        <v>0</v>
      </c>
    </row>
    <row r="573" spans="1:29" ht="30" customHeight="1">
      <c r="A573" s="59">
        <v>564</v>
      </c>
      <c r="B573" s="50" t="s">
        <v>1147</v>
      </c>
      <c r="C573" s="53" t="str">
        <f>'11 § 송도국제도시'!C76</f>
        <v>경제자유구역청
송도국제도시</v>
      </c>
      <c r="D573" s="50">
        <f>'11 § 송도국제도시'!D76</f>
        <v>67</v>
      </c>
      <c r="E573" s="53" t="str">
        <f>'11 § 송도국제도시'!E76</f>
        <v>아트센터대로97번길3R</v>
      </c>
      <c r="F573" s="53" t="str">
        <f>'11 § 송도국제도시'!F76</f>
        <v>더샵그린워크 1601동</v>
      </c>
      <c r="G573" s="53" t="str">
        <f>'11 § 송도국제도시'!G76</f>
        <v>더샵센트럴파크1 B동</v>
      </c>
      <c r="H573" s="50" t="str">
        <f>'11 § 송도국제도시'!H76</f>
        <v>○</v>
      </c>
      <c r="I573" s="53" t="str">
        <f>'11 § 송도국제도시'!I76</f>
        <v>전용도로</v>
      </c>
      <c r="J573" s="54">
        <f>'11 § 송도국제도시'!J76</f>
        <v>0.56000000000000005</v>
      </c>
      <c r="K573" s="54">
        <f>'11 § 송도국제도시'!K76</f>
        <v>3</v>
      </c>
      <c r="L573" s="54">
        <f>'11 § 송도국제도시'!L76</f>
        <v>0</v>
      </c>
      <c r="M573" s="54">
        <f>'11 § 송도국제도시'!M76</f>
        <v>0</v>
      </c>
      <c r="N573" s="54">
        <f>'11 § 송도국제도시'!N76</f>
        <v>0</v>
      </c>
      <c r="O573" s="54">
        <f>'11 § 송도국제도시'!O76</f>
        <v>0</v>
      </c>
      <c r="P573" s="54">
        <f>'11 § 송도국제도시'!P76</f>
        <v>0</v>
      </c>
      <c r="Q573" s="54">
        <f>'11 § 송도국제도시'!Q76</f>
        <v>0</v>
      </c>
      <c r="R573" s="54">
        <f>'11 § 송도국제도시'!R76</f>
        <v>0</v>
      </c>
      <c r="S573" s="50">
        <f>'11 § 송도국제도시'!S76</f>
        <v>2</v>
      </c>
      <c r="T573" s="50">
        <f>'11 § 송도국제도시'!T76</f>
        <v>0</v>
      </c>
      <c r="U573" s="53">
        <f>'11 § 송도국제도시'!U76</f>
        <v>0</v>
      </c>
      <c r="V573" s="53"/>
      <c r="W573" s="48">
        <f t="shared" si="109"/>
        <v>0.56000000000000005</v>
      </c>
      <c r="X573" s="54">
        <f t="shared" si="116"/>
        <v>0.56000000000000005</v>
      </c>
      <c r="Y573" s="54">
        <f t="shared" si="117"/>
        <v>0</v>
      </c>
      <c r="Z573" s="54">
        <f t="shared" si="118"/>
        <v>0</v>
      </c>
      <c r="AA573" s="49">
        <f t="shared" si="110"/>
        <v>0</v>
      </c>
      <c r="AB573" s="54">
        <f t="shared" si="119"/>
        <v>0</v>
      </c>
      <c r="AC573" s="54">
        <f t="shared" si="120"/>
        <v>0</v>
      </c>
    </row>
    <row r="574" spans="1:29" ht="30" customHeight="1">
      <c r="A574" s="59">
        <v>565</v>
      </c>
      <c r="B574" s="50" t="s">
        <v>1147</v>
      </c>
      <c r="C574" s="53" t="str">
        <f>'11 § 송도국제도시'!C77</f>
        <v>경제자유구역청
송도국제도시</v>
      </c>
      <c r="D574" s="50">
        <f>'11 § 송도국제도시'!D77</f>
        <v>68</v>
      </c>
      <c r="E574" s="53" t="str">
        <f>'11 § 송도국제도시'!E77</f>
        <v>아트센터대로97번길1L</v>
      </c>
      <c r="F574" s="53" t="str">
        <f>'11 § 송도국제도시'!F77</f>
        <v>커낼워크 겨울동</v>
      </c>
      <c r="G574" s="53" t="str">
        <f>'11 § 송도국제도시'!G77</f>
        <v>하버뷰 1306동</v>
      </c>
      <c r="H574" s="50" t="str">
        <f>'11 § 송도국제도시'!H77</f>
        <v>○</v>
      </c>
      <c r="I574" s="53" t="str">
        <f>'11 § 송도국제도시'!I77</f>
        <v>겸용도로
(분리형)</v>
      </c>
      <c r="J574" s="54">
        <f>'11 § 송도국제도시'!J77</f>
        <v>0.25</v>
      </c>
      <c r="K574" s="54">
        <f>'11 § 송도국제도시'!K77</f>
        <v>0</v>
      </c>
      <c r="L574" s="54">
        <f>'11 § 송도국제도시'!L77</f>
        <v>0</v>
      </c>
      <c r="M574" s="54">
        <f>'11 § 송도국제도시'!M77</f>
        <v>0</v>
      </c>
      <c r="N574" s="54">
        <f>'11 § 송도국제도시'!N77</f>
        <v>1.5</v>
      </c>
      <c r="O574" s="54">
        <f>'11 § 송도국제도시'!O77</f>
        <v>2</v>
      </c>
      <c r="P574" s="54">
        <f>'11 § 송도국제도시'!P77</f>
        <v>2</v>
      </c>
      <c r="Q574" s="54">
        <f>'11 § 송도국제도시'!Q77</f>
        <v>0</v>
      </c>
      <c r="R574" s="54">
        <f>'11 § 송도국제도시'!R77</f>
        <v>0</v>
      </c>
      <c r="S574" s="50">
        <f>'11 § 송도국제도시'!S77</f>
        <v>2</v>
      </c>
      <c r="T574" s="50">
        <f>'11 § 송도국제도시'!T77</f>
        <v>0</v>
      </c>
      <c r="U574" s="53" t="str">
        <f>'11 § 송도국제도시'!U77</f>
        <v>도로측</v>
      </c>
      <c r="V574" s="53"/>
      <c r="W574" s="48">
        <f t="shared" si="109"/>
        <v>0.25</v>
      </c>
      <c r="X574" s="54">
        <f t="shared" si="116"/>
        <v>0</v>
      </c>
      <c r="Y574" s="54">
        <f t="shared" si="117"/>
        <v>0</v>
      </c>
      <c r="Z574" s="54">
        <f t="shared" si="118"/>
        <v>0</v>
      </c>
      <c r="AA574" s="49">
        <f t="shared" si="110"/>
        <v>0.25</v>
      </c>
      <c r="AB574" s="54">
        <f t="shared" si="119"/>
        <v>0.25</v>
      </c>
      <c r="AC574" s="54">
        <f t="shared" si="120"/>
        <v>0</v>
      </c>
    </row>
    <row r="575" spans="1:29" ht="30" customHeight="1">
      <c r="A575" s="59">
        <v>566</v>
      </c>
      <c r="B575" s="50" t="s">
        <v>1147</v>
      </c>
      <c r="C575" s="53" t="str">
        <f>'11 § 송도국제도시'!C78</f>
        <v>경제자유구역청
송도국제도시</v>
      </c>
      <c r="D575" s="50">
        <f>'11 § 송도국제도시'!D78</f>
        <v>69</v>
      </c>
      <c r="E575" s="53" t="str">
        <f>'11 § 송도국제도시'!E78</f>
        <v>아트센터대로97번길2L</v>
      </c>
      <c r="F575" s="53" t="str">
        <f>'11 § 송도국제도시'!F78</f>
        <v>더샵하버뷰2 1503동</v>
      </c>
      <c r="G575" s="53" t="str">
        <f>'11 § 송도국제도시'!G78</f>
        <v>더샵센트럴파크2 203동</v>
      </c>
      <c r="H575" s="50" t="str">
        <f>'11 § 송도국제도시'!H78</f>
        <v>○</v>
      </c>
      <c r="I575" s="53" t="str">
        <f>'11 § 송도국제도시'!I78</f>
        <v>전용도로</v>
      </c>
      <c r="J575" s="54">
        <f>'11 § 송도국제도시'!J78</f>
        <v>0.56000000000000005</v>
      </c>
      <c r="K575" s="54">
        <f>'11 § 송도국제도시'!K78</f>
        <v>3</v>
      </c>
      <c r="L575" s="54">
        <f>'11 § 송도국제도시'!L78</f>
        <v>0</v>
      </c>
      <c r="M575" s="54">
        <f>'11 § 송도국제도시'!M78</f>
        <v>0</v>
      </c>
      <c r="N575" s="54">
        <f>'11 § 송도국제도시'!N78</f>
        <v>0</v>
      </c>
      <c r="O575" s="54">
        <f>'11 § 송도국제도시'!O78</f>
        <v>0</v>
      </c>
      <c r="P575" s="54">
        <f>'11 § 송도국제도시'!P78</f>
        <v>0</v>
      </c>
      <c r="Q575" s="54">
        <f>'11 § 송도국제도시'!Q78</f>
        <v>0</v>
      </c>
      <c r="R575" s="54">
        <f>'11 § 송도국제도시'!R78</f>
        <v>0</v>
      </c>
      <c r="S575" s="50">
        <f>'11 § 송도국제도시'!S78</f>
        <v>2</v>
      </c>
      <c r="T575" s="50">
        <f>'11 § 송도국제도시'!T78</f>
        <v>0</v>
      </c>
      <c r="U575" s="53">
        <f>'11 § 송도국제도시'!U78</f>
        <v>0</v>
      </c>
      <c r="V575" s="53"/>
      <c r="W575" s="48">
        <f t="shared" si="109"/>
        <v>0.56000000000000005</v>
      </c>
      <c r="X575" s="54">
        <f t="shared" si="116"/>
        <v>0.56000000000000005</v>
      </c>
      <c r="Y575" s="54">
        <f t="shared" si="117"/>
        <v>0</v>
      </c>
      <c r="Z575" s="54">
        <f t="shared" si="118"/>
        <v>0</v>
      </c>
      <c r="AA575" s="49">
        <f t="shared" si="110"/>
        <v>0</v>
      </c>
      <c r="AB575" s="54">
        <f t="shared" si="119"/>
        <v>0</v>
      </c>
      <c r="AC575" s="54">
        <f t="shared" si="120"/>
        <v>0</v>
      </c>
    </row>
    <row r="576" spans="1:29" ht="30" customHeight="1">
      <c r="A576" s="59">
        <v>567</v>
      </c>
      <c r="B576" s="50" t="s">
        <v>1147</v>
      </c>
      <c r="C576" s="53" t="str">
        <f>'11 § 송도국제도시'!C79</f>
        <v>경제자유구역청
송도국제도시</v>
      </c>
      <c r="D576" s="50">
        <f>'11 § 송도국제도시'!D79</f>
        <v>70</v>
      </c>
      <c r="E576" s="53" t="str">
        <f>'11 § 송도국제도시'!E79</f>
        <v>컨벤시아대로130번길1R</v>
      </c>
      <c r="F576" s="53" t="str">
        <f>'11 § 송도국제도시'!F79</f>
        <v>푸르지오월드마크 801동</v>
      </c>
      <c r="G576" s="53" t="str">
        <f>'11 § 송도국제도시'!G79</f>
        <v>푸르지오하버뷰 104동</v>
      </c>
      <c r="H576" s="50" t="str">
        <f>'11 § 송도국제도시'!H79</f>
        <v>○</v>
      </c>
      <c r="I576" s="53" t="str">
        <f>'11 § 송도국제도시'!I79</f>
        <v>겸용도로
(분리형)</v>
      </c>
      <c r="J576" s="54">
        <f>'11 § 송도국제도시'!J79</f>
        <v>0.78</v>
      </c>
      <c r="K576" s="54">
        <f>'11 § 송도국제도시'!K79</f>
        <v>0</v>
      </c>
      <c r="L576" s="54">
        <f>'11 § 송도국제도시'!L79</f>
        <v>0</v>
      </c>
      <c r="M576" s="54">
        <f>'11 § 송도국제도시'!M79</f>
        <v>0</v>
      </c>
      <c r="N576" s="54">
        <f>'11 § 송도국제도시'!N79</f>
        <v>1.5</v>
      </c>
      <c r="O576" s="54">
        <f>'11 § 송도국제도시'!O79</f>
        <v>1.7</v>
      </c>
      <c r="P576" s="54">
        <f>'11 § 송도국제도시'!P79</f>
        <v>1.7</v>
      </c>
      <c r="Q576" s="54">
        <f>'11 § 송도국제도시'!Q79</f>
        <v>0</v>
      </c>
      <c r="R576" s="54">
        <f>'11 § 송도국제도시'!R79</f>
        <v>0</v>
      </c>
      <c r="S576" s="50">
        <f>'11 § 송도국제도시'!S79</f>
        <v>2</v>
      </c>
      <c r="T576" s="50">
        <f>'11 § 송도국제도시'!T79</f>
        <v>0</v>
      </c>
      <c r="U576" s="53" t="str">
        <f>'11 § 송도국제도시'!U79</f>
        <v>도로측</v>
      </c>
      <c r="V576" s="53"/>
      <c r="W576" s="48">
        <f t="shared" si="109"/>
        <v>0.78</v>
      </c>
      <c r="X576" s="54">
        <f t="shared" si="116"/>
        <v>0</v>
      </c>
      <c r="Y576" s="54">
        <f t="shared" si="117"/>
        <v>0</v>
      </c>
      <c r="Z576" s="54">
        <f t="shared" si="118"/>
        <v>0</v>
      </c>
      <c r="AA576" s="49">
        <f t="shared" si="110"/>
        <v>0.78</v>
      </c>
      <c r="AB576" s="54">
        <f t="shared" si="119"/>
        <v>0.78</v>
      </c>
      <c r="AC576" s="54">
        <f t="shared" si="120"/>
        <v>0</v>
      </c>
    </row>
    <row r="577" spans="1:29" ht="30" customHeight="1">
      <c r="A577" s="59">
        <v>568</v>
      </c>
      <c r="B577" s="50" t="s">
        <v>1147</v>
      </c>
      <c r="C577" s="53" t="str">
        <f>'11 § 송도국제도시'!C80</f>
        <v>경제자유구역청
송도국제도시</v>
      </c>
      <c r="D577" s="50">
        <f>'11 § 송도국제도시'!D80</f>
        <v>71</v>
      </c>
      <c r="E577" s="53" t="str">
        <f>'11 § 송도국제도시'!E80</f>
        <v>컨벤시아대로130번길2R</v>
      </c>
      <c r="F577" s="53" t="str">
        <f>'11 § 송도국제도시'!F80</f>
        <v>커낼워크 여름동</v>
      </c>
      <c r="G577" s="53" t="str">
        <f>'11 § 송도국제도시'!G80</f>
        <v>커낼워크 여름동</v>
      </c>
      <c r="H577" s="50" t="str">
        <f>'11 § 송도국제도시'!H80</f>
        <v>○</v>
      </c>
      <c r="I577" s="53" t="str">
        <f>'11 § 송도국제도시'!I80</f>
        <v>겸용도로
(분리형)</v>
      </c>
      <c r="J577" s="54">
        <f>'11 § 송도국제도시'!J80</f>
        <v>0.6</v>
      </c>
      <c r="K577" s="54">
        <f>'11 § 송도국제도시'!K80</f>
        <v>0</v>
      </c>
      <c r="L577" s="54">
        <f>'11 § 송도국제도시'!L80</f>
        <v>0</v>
      </c>
      <c r="M577" s="54">
        <f>'11 § 송도국제도시'!M80</f>
        <v>0</v>
      </c>
      <c r="N577" s="54">
        <f>'11 § 송도국제도시'!N80</f>
        <v>1.5</v>
      </c>
      <c r="O577" s="54">
        <f>'11 § 송도국제도시'!O80</f>
        <v>2</v>
      </c>
      <c r="P577" s="54">
        <f>'11 § 송도국제도시'!P80</f>
        <v>2</v>
      </c>
      <c r="Q577" s="54">
        <f>'11 § 송도국제도시'!Q80</f>
        <v>0</v>
      </c>
      <c r="R577" s="54">
        <f>'11 § 송도국제도시'!R80</f>
        <v>0</v>
      </c>
      <c r="S577" s="50">
        <f>'11 § 송도국제도시'!S80</f>
        <v>2</v>
      </c>
      <c r="T577" s="50">
        <f>'11 § 송도국제도시'!T80</f>
        <v>0</v>
      </c>
      <c r="U577" s="53" t="str">
        <f>'11 § 송도국제도시'!U80</f>
        <v>도로측</v>
      </c>
      <c r="V577" s="53"/>
      <c r="W577" s="48">
        <f t="shared" si="109"/>
        <v>0.6</v>
      </c>
      <c r="X577" s="54">
        <f t="shared" si="116"/>
        <v>0</v>
      </c>
      <c r="Y577" s="54">
        <f t="shared" si="117"/>
        <v>0</v>
      </c>
      <c r="Z577" s="54">
        <f t="shared" si="118"/>
        <v>0</v>
      </c>
      <c r="AA577" s="49">
        <f t="shared" si="110"/>
        <v>0.6</v>
      </c>
      <c r="AB577" s="54">
        <f t="shared" si="119"/>
        <v>0.6</v>
      </c>
      <c r="AC577" s="54">
        <f t="shared" si="120"/>
        <v>0</v>
      </c>
    </row>
    <row r="578" spans="1:29" ht="30" customHeight="1">
      <c r="A578" s="59">
        <v>569</v>
      </c>
      <c r="B578" s="50" t="s">
        <v>1147</v>
      </c>
      <c r="C578" s="53" t="str">
        <f>'11 § 송도국제도시'!C81</f>
        <v>경제자유구역청
송도국제도시</v>
      </c>
      <c r="D578" s="50">
        <f>'11 § 송도국제도시'!D81</f>
        <v>72</v>
      </c>
      <c r="E578" s="53" t="str">
        <f>'11 § 송도국제도시'!E81</f>
        <v>컨벤시아대로130번길L</v>
      </c>
      <c r="F578" s="53" t="str">
        <f>'11 § 송도국제도시'!F81</f>
        <v>푸르지오월드마크 801동</v>
      </c>
      <c r="G578" s="53" t="str">
        <f>'11 § 송도국제도시'!G81</f>
        <v>푸르지오하버뷰 104동</v>
      </c>
      <c r="H578" s="50" t="str">
        <f>'11 § 송도국제도시'!H81</f>
        <v>○</v>
      </c>
      <c r="I578" s="53" t="str">
        <f>'11 § 송도국제도시'!I81</f>
        <v>겸용도로
(분리형)</v>
      </c>
      <c r="J578" s="54">
        <f>'11 § 송도국제도시'!J81</f>
        <v>0.77</v>
      </c>
      <c r="K578" s="54">
        <f>'11 § 송도국제도시'!K81</f>
        <v>0</v>
      </c>
      <c r="L578" s="54">
        <f>'11 § 송도국제도시'!L81</f>
        <v>0</v>
      </c>
      <c r="M578" s="54">
        <f>'11 § 송도국제도시'!M81</f>
        <v>0</v>
      </c>
      <c r="N578" s="54">
        <f>'11 § 송도국제도시'!N81</f>
        <v>1.5</v>
      </c>
      <c r="O578" s="54">
        <f>'11 § 송도국제도시'!O81</f>
        <v>2</v>
      </c>
      <c r="P578" s="54">
        <f>'11 § 송도국제도시'!P81</f>
        <v>2</v>
      </c>
      <c r="Q578" s="54">
        <f>'11 § 송도국제도시'!Q81</f>
        <v>0</v>
      </c>
      <c r="R578" s="54">
        <f>'11 § 송도국제도시'!R81</f>
        <v>0</v>
      </c>
      <c r="S578" s="50">
        <f>'11 § 송도국제도시'!S81</f>
        <v>2</v>
      </c>
      <c r="T578" s="50">
        <f>'11 § 송도국제도시'!T81</f>
        <v>0</v>
      </c>
      <c r="U578" s="53" t="str">
        <f>'11 § 송도국제도시'!U81</f>
        <v>도로측</v>
      </c>
      <c r="V578" s="53"/>
      <c r="W578" s="48">
        <f t="shared" si="109"/>
        <v>0.77</v>
      </c>
      <c r="X578" s="54">
        <f t="shared" si="116"/>
        <v>0</v>
      </c>
      <c r="Y578" s="54">
        <f t="shared" si="117"/>
        <v>0</v>
      </c>
      <c r="Z578" s="54">
        <f t="shared" si="118"/>
        <v>0</v>
      </c>
      <c r="AA578" s="49">
        <f t="shared" si="110"/>
        <v>0.77</v>
      </c>
      <c r="AB578" s="54">
        <f t="shared" si="119"/>
        <v>0.77</v>
      </c>
      <c r="AC578" s="54">
        <f t="shared" si="120"/>
        <v>0</v>
      </c>
    </row>
    <row r="579" spans="1:29" ht="30" customHeight="1">
      <c r="A579" s="59">
        <v>570</v>
      </c>
      <c r="B579" s="50" t="s">
        <v>1147</v>
      </c>
      <c r="C579" s="53" t="str">
        <f>'11 § 송도국제도시'!C82</f>
        <v>경제자유구역청
송도국제도시</v>
      </c>
      <c r="D579" s="50">
        <f>'11 § 송도국제도시'!D82</f>
        <v>73</v>
      </c>
      <c r="E579" s="53" t="str">
        <f>'11 § 송도국제도시'!E82</f>
        <v>송도과학로27번길1R</v>
      </c>
      <c r="F579" s="53" t="str">
        <f>'11 § 송도국제도시'!F82</f>
        <v>송도동 159-1</v>
      </c>
      <c r="G579" s="53" t="str">
        <f>'11 § 송도국제도시'!G82</f>
        <v>롯데캐슬104동</v>
      </c>
      <c r="H579" s="50" t="str">
        <f>'11 § 송도국제도시'!H82</f>
        <v>○</v>
      </c>
      <c r="I579" s="53" t="str">
        <f>'11 § 송도국제도시'!I82</f>
        <v>겸용도로
(분리형)</v>
      </c>
      <c r="J579" s="54">
        <f>'11 § 송도국제도시'!J82</f>
        <v>0.53</v>
      </c>
      <c r="K579" s="54">
        <f>'11 § 송도국제도시'!K82</f>
        <v>0</v>
      </c>
      <c r="L579" s="54">
        <f>'11 § 송도국제도시'!L82</f>
        <v>0</v>
      </c>
      <c r="M579" s="54">
        <f>'11 § 송도국제도시'!M82</f>
        <v>0</v>
      </c>
      <c r="N579" s="54">
        <f>'11 § 송도국제도시'!N82</f>
        <v>1.4</v>
      </c>
      <c r="O579" s="54">
        <f>'11 § 송도국제도시'!O82</f>
        <v>2.1</v>
      </c>
      <c r="P579" s="54">
        <f>'11 § 송도국제도시'!P82</f>
        <v>2</v>
      </c>
      <c r="Q579" s="54">
        <f>'11 § 송도국제도시'!Q82</f>
        <v>0</v>
      </c>
      <c r="R579" s="54">
        <f>'11 § 송도국제도시'!R82</f>
        <v>0</v>
      </c>
      <c r="S579" s="50">
        <f>'11 § 송도국제도시'!S82</f>
        <v>2</v>
      </c>
      <c r="T579" s="50">
        <f>'11 § 송도국제도시'!T82</f>
        <v>0</v>
      </c>
      <c r="U579" s="53" t="str">
        <f>'11 § 송도국제도시'!U82</f>
        <v>도로측</v>
      </c>
      <c r="V579" s="53"/>
      <c r="W579" s="48">
        <f t="shared" si="109"/>
        <v>0.53</v>
      </c>
      <c r="X579" s="54">
        <f t="shared" si="116"/>
        <v>0</v>
      </c>
      <c r="Y579" s="54">
        <f t="shared" si="117"/>
        <v>0</v>
      </c>
      <c r="Z579" s="54">
        <f t="shared" si="118"/>
        <v>0</v>
      </c>
      <c r="AA579" s="49">
        <f t="shared" si="110"/>
        <v>0.53</v>
      </c>
      <c r="AB579" s="54">
        <f t="shared" si="119"/>
        <v>0.53</v>
      </c>
      <c r="AC579" s="54">
        <f t="shared" si="120"/>
        <v>0</v>
      </c>
    </row>
    <row r="580" spans="1:29" ht="30" customHeight="1">
      <c r="A580" s="59">
        <v>571</v>
      </c>
      <c r="B580" s="50" t="s">
        <v>1147</v>
      </c>
      <c r="C580" s="53" t="str">
        <f>'11 § 송도국제도시'!C83</f>
        <v>경제자유구역청
송도국제도시</v>
      </c>
      <c r="D580" s="50">
        <f>'11 § 송도국제도시'!D83</f>
        <v>74</v>
      </c>
      <c r="E580" s="53" t="str">
        <f>'11 § 송도국제도시'!E83</f>
        <v>송도과학로27번길1L</v>
      </c>
      <c r="F580" s="53" t="str">
        <f>'11 § 송도국제도시'!F83</f>
        <v>송도동 158-2</v>
      </c>
      <c r="G580" s="53" t="str">
        <f>'11 § 송도국제도시'!G83</f>
        <v>롯데캐슬104동</v>
      </c>
      <c r="H580" s="50" t="str">
        <f>'11 § 송도국제도시'!H83</f>
        <v>○</v>
      </c>
      <c r="I580" s="53" t="str">
        <f>'11 § 송도국제도시'!I83</f>
        <v>겸용도로
(분리형)</v>
      </c>
      <c r="J580" s="54">
        <f>'11 § 송도국제도시'!J83</f>
        <v>0.53</v>
      </c>
      <c r="K580" s="54">
        <f>'11 § 송도국제도시'!K83</f>
        <v>0</v>
      </c>
      <c r="L580" s="54">
        <f>'11 § 송도국제도시'!L83</f>
        <v>0</v>
      </c>
      <c r="M580" s="54">
        <f>'11 § 송도국제도시'!M83</f>
        <v>0</v>
      </c>
      <c r="N580" s="54">
        <f>'11 § 송도국제도시'!N83</f>
        <v>1.4</v>
      </c>
      <c r="O580" s="54">
        <f>'11 § 송도국제도시'!O83</f>
        <v>2.1</v>
      </c>
      <c r="P580" s="54">
        <f>'11 § 송도국제도시'!P83</f>
        <v>2</v>
      </c>
      <c r="Q580" s="54">
        <f>'11 § 송도국제도시'!Q83</f>
        <v>0</v>
      </c>
      <c r="R580" s="54">
        <f>'11 § 송도국제도시'!R83</f>
        <v>0</v>
      </c>
      <c r="S580" s="50">
        <f>'11 § 송도국제도시'!S83</f>
        <v>2</v>
      </c>
      <c r="T580" s="50">
        <f>'11 § 송도국제도시'!T83</f>
        <v>0</v>
      </c>
      <c r="U580" s="53" t="str">
        <f>'11 § 송도국제도시'!U83</f>
        <v>도로측</v>
      </c>
      <c r="V580" s="53"/>
      <c r="W580" s="48">
        <f t="shared" si="109"/>
        <v>0.53</v>
      </c>
      <c r="X580" s="54">
        <f t="shared" si="116"/>
        <v>0</v>
      </c>
      <c r="Y580" s="54">
        <f t="shared" si="117"/>
        <v>0</v>
      </c>
      <c r="Z580" s="54">
        <f t="shared" si="118"/>
        <v>0</v>
      </c>
      <c r="AA580" s="49">
        <f t="shared" si="110"/>
        <v>0.53</v>
      </c>
      <c r="AB580" s="54">
        <f t="shared" si="119"/>
        <v>0.53</v>
      </c>
      <c r="AC580" s="54">
        <f t="shared" si="120"/>
        <v>0</v>
      </c>
    </row>
    <row r="581" spans="1:29" ht="30" customHeight="1">
      <c r="A581" s="59">
        <v>572</v>
      </c>
      <c r="B581" s="50" t="s">
        <v>1147</v>
      </c>
      <c r="C581" s="53" t="str">
        <f>'11 § 송도국제도시'!C84</f>
        <v>경제자유구역청
송도국제도시</v>
      </c>
      <c r="D581" s="50">
        <f>'11 § 송도국제도시'!D84</f>
        <v>75</v>
      </c>
      <c r="E581" s="53" t="str">
        <f>'11 § 송도국제도시'!E84</f>
        <v>송도과학로27번길2R</v>
      </c>
      <c r="F581" s="53" t="str">
        <f>'11 § 송도국제도시'!F84</f>
        <v>송도동 158-1</v>
      </c>
      <c r="G581" s="53" t="str">
        <f>'11 § 송도국제도시'!G84</f>
        <v>송도동 166</v>
      </c>
      <c r="H581" s="50" t="str">
        <f>'11 § 송도국제도시'!H84</f>
        <v>○</v>
      </c>
      <c r="I581" s="53" t="str">
        <f>'11 § 송도국제도시'!I84</f>
        <v>겸용도로
(분리형)</v>
      </c>
      <c r="J581" s="54">
        <f>'11 § 송도국제도시'!J84</f>
        <v>0.33</v>
      </c>
      <c r="K581" s="54">
        <f>'11 § 송도국제도시'!K84</f>
        <v>0</v>
      </c>
      <c r="L581" s="54">
        <f>'11 § 송도국제도시'!L84</f>
        <v>0</v>
      </c>
      <c r="M581" s="54">
        <f>'11 § 송도국제도시'!M84</f>
        <v>0</v>
      </c>
      <c r="N581" s="54">
        <f>'11 § 송도국제도시'!N84</f>
        <v>1.4</v>
      </c>
      <c r="O581" s="54">
        <f>'11 § 송도국제도시'!O84</f>
        <v>2.1</v>
      </c>
      <c r="P581" s="54">
        <f>'11 § 송도국제도시'!P84</f>
        <v>2</v>
      </c>
      <c r="Q581" s="54">
        <f>'11 § 송도국제도시'!Q84</f>
        <v>0</v>
      </c>
      <c r="R581" s="54">
        <f>'11 § 송도국제도시'!R84</f>
        <v>0</v>
      </c>
      <c r="S581" s="50">
        <f>'11 § 송도국제도시'!S84</f>
        <v>2</v>
      </c>
      <c r="T581" s="50">
        <f>'11 § 송도국제도시'!T84</f>
        <v>0</v>
      </c>
      <c r="U581" s="53" t="str">
        <f>'11 § 송도국제도시'!U84</f>
        <v>도로측</v>
      </c>
      <c r="V581" s="53"/>
      <c r="W581" s="48">
        <f t="shared" si="109"/>
        <v>0.33</v>
      </c>
      <c r="X581" s="54">
        <f t="shared" si="116"/>
        <v>0</v>
      </c>
      <c r="Y581" s="54">
        <f t="shared" si="117"/>
        <v>0</v>
      </c>
      <c r="Z581" s="54">
        <f t="shared" si="118"/>
        <v>0</v>
      </c>
      <c r="AA581" s="49">
        <f t="shared" si="110"/>
        <v>0.33</v>
      </c>
      <c r="AB581" s="54">
        <f t="shared" si="119"/>
        <v>0.33</v>
      </c>
      <c r="AC581" s="54">
        <f t="shared" si="120"/>
        <v>0</v>
      </c>
    </row>
    <row r="582" spans="1:29" ht="30" customHeight="1">
      <c r="A582" s="59">
        <v>573</v>
      </c>
      <c r="B582" s="50" t="s">
        <v>1147</v>
      </c>
      <c r="C582" s="53" t="str">
        <f>'11 § 송도국제도시'!C85</f>
        <v>경제자유구역청
송도국제도시</v>
      </c>
      <c r="D582" s="50">
        <f>'11 § 송도국제도시'!D85</f>
        <v>76</v>
      </c>
      <c r="E582" s="53" t="str">
        <f>'11 § 송도국제도시'!E85</f>
        <v>송도과학로27번길2L</v>
      </c>
      <c r="F582" s="53" t="str">
        <f>'11 § 송도국제도시'!F85</f>
        <v>송도동 154</v>
      </c>
      <c r="G582" s="53" t="str">
        <f>'11 § 송도국제도시'!G85</f>
        <v>박문여고</v>
      </c>
      <c r="H582" s="50" t="str">
        <f>'11 § 송도국제도시'!H85</f>
        <v>○</v>
      </c>
      <c r="I582" s="53" t="str">
        <f>'11 § 송도국제도시'!I85</f>
        <v>겸용도로
(분리형)</v>
      </c>
      <c r="J582" s="54">
        <f>'11 § 송도국제도시'!J85</f>
        <v>0.43</v>
      </c>
      <c r="K582" s="54">
        <f>'11 § 송도국제도시'!K85</f>
        <v>0</v>
      </c>
      <c r="L582" s="54">
        <f>'11 § 송도국제도시'!L85</f>
        <v>0</v>
      </c>
      <c r="M582" s="54">
        <f>'11 § 송도국제도시'!M85</f>
        <v>0</v>
      </c>
      <c r="N582" s="54">
        <f>'11 § 송도국제도시'!N85</f>
        <v>1.4</v>
      </c>
      <c r="O582" s="54">
        <f>'11 § 송도국제도시'!O85</f>
        <v>2.1</v>
      </c>
      <c r="P582" s="54">
        <f>'11 § 송도국제도시'!P85</f>
        <v>2</v>
      </c>
      <c r="Q582" s="54">
        <f>'11 § 송도국제도시'!Q85</f>
        <v>0</v>
      </c>
      <c r="R582" s="54">
        <f>'11 § 송도국제도시'!R85</f>
        <v>0</v>
      </c>
      <c r="S582" s="50">
        <f>'11 § 송도국제도시'!S85</f>
        <v>2</v>
      </c>
      <c r="T582" s="50">
        <f>'11 § 송도국제도시'!T85</f>
        <v>0</v>
      </c>
      <c r="U582" s="53" t="str">
        <f>'11 § 송도국제도시'!U85</f>
        <v>도로측</v>
      </c>
      <c r="V582" s="53"/>
      <c r="W582" s="48">
        <f t="shared" si="109"/>
        <v>0.43</v>
      </c>
      <c r="X582" s="54">
        <f t="shared" si="116"/>
        <v>0</v>
      </c>
      <c r="Y582" s="54">
        <f t="shared" si="117"/>
        <v>0</v>
      </c>
      <c r="Z582" s="54">
        <f t="shared" si="118"/>
        <v>0</v>
      </c>
      <c r="AA582" s="49">
        <f t="shared" si="110"/>
        <v>0.43</v>
      </c>
      <c r="AB582" s="54">
        <f t="shared" si="119"/>
        <v>0.43</v>
      </c>
      <c r="AC582" s="54">
        <f t="shared" si="120"/>
        <v>0</v>
      </c>
    </row>
    <row r="583" spans="1:29" ht="30" customHeight="1">
      <c r="A583" s="59">
        <v>574</v>
      </c>
      <c r="B583" s="50" t="s">
        <v>1147</v>
      </c>
      <c r="C583" s="53" t="str">
        <f>'11 § 송도국제도시'!C86</f>
        <v>경제자유구역청
송도국제도시</v>
      </c>
      <c r="D583" s="50">
        <f>'11 § 송도국제도시'!D86</f>
        <v>77</v>
      </c>
      <c r="E583" s="53" t="str">
        <f>'11 § 송도국제도시'!E86</f>
        <v>송도과학로51번길R</v>
      </c>
      <c r="F583" s="53" t="str">
        <f>'11 § 송도국제도시'!F86</f>
        <v>송도동 166</v>
      </c>
      <c r="G583" s="53" t="str">
        <f>'11 § 송도국제도시'!G86</f>
        <v>연세대학교 R&amp;D캠퍼스3</v>
      </c>
      <c r="H583" s="50" t="str">
        <f>'11 § 송도국제도시'!H86</f>
        <v>○</v>
      </c>
      <c r="I583" s="53" t="str">
        <f>'11 § 송도국제도시'!I86</f>
        <v>겸용도로
(분리형)</v>
      </c>
      <c r="J583" s="54">
        <f>'11 § 송도국제도시'!J86</f>
        <v>2.62</v>
      </c>
      <c r="K583" s="54">
        <f>'11 § 송도국제도시'!K86</f>
        <v>0</v>
      </c>
      <c r="L583" s="54">
        <f>'11 § 송도국제도시'!L86</f>
        <v>0</v>
      </c>
      <c r="M583" s="54">
        <f>'11 § 송도국제도시'!M86</f>
        <v>0</v>
      </c>
      <c r="N583" s="54">
        <f>'11 § 송도국제도시'!N86</f>
        <v>1.4</v>
      </c>
      <c r="O583" s="54">
        <f>'11 § 송도국제도시'!O86</f>
        <v>2.1</v>
      </c>
      <c r="P583" s="54">
        <f>'11 § 송도국제도시'!P86</f>
        <v>2</v>
      </c>
      <c r="Q583" s="54">
        <f>'11 § 송도국제도시'!Q86</f>
        <v>0</v>
      </c>
      <c r="R583" s="54">
        <f>'11 § 송도국제도시'!R86</f>
        <v>0</v>
      </c>
      <c r="S583" s="50">
        <f>'11 § 송도국제도시'!S86</f>
        <v>2</v>
      </c>
      <c r="T583" s="50">
        <f>'11 § 송도국제도시'!T86</f>
        <v>0</v>
      </c>
      <c r="U583" s="53" t="str">
        <f>'11 § 송도국제도시'!U86</f>
        <v>도로측</v>
      </c>
      <c r="V583" s="53"/>
      <c r="W583" s="48">
        <f t="shared" si="109"/>
        <v>2.62</v>
      </c>
      <c r="X583" s="54">
        <f t="shared" si="116"/>
        <v>0</v>
      </c>
      <c r="Y583" s="54">
        <f t="shared" si="117"/>
        <v>0</v>
      </c>
      <c r="Z583" s="54">
        <f t="shared" si="118"/>
        <v>0</v>
      </c>
      <c r="AA583" s="49">
        <f t="shared" si="110"/>
        <v>2.62</v>
      </c>
      <c r="AB583" s="54">
        <f t="shared" si="119"/>
        <v>2.62</v>
      </c>
      <c r="AC583" s="54">
        <f t="shared" si="120"/>
        <v>0</v>
      </c>
    </row>
    <row r="584" spans="1:29" ht="30" customHeight="1">
      <c r="A584" s="59">
        <v>575</v>
      </c>
      <c r="B584" s="50" t="s">
        <v>1147</v>
      </c>
      <c r="C584" s="53" t="str">
        <f>'11 § 송도국제도시'!C87</f>
        <v>경제자유구역청
송도국제도시</v>
      </c>
      <c r="D584" s="50">
        <f>'11 § 송도국제도시'!D87</f>
        <v>78</v>
      </c>
      <c r="E584" s="53" t="str">
        <f>'11 § 송도국제도시'!E87</f>
        <v>송도과학로51번길L</v>
      </c>
      <c r="F584" s="53" t="str">
        <f>'11 § 송도국제도시'!F87</f>
        <v>송도동 159-2</v>
      </c>
      <c r="G584" s="53" t="str">
        <f>'11 § 송도국제도시'!G87</f>
        <v>송원초교</v>
      </c>
      <c r="H584" s="50" t="str">
        <f>'11 § 송도국제도시'!H87</f>
        <v>○</v>
      </c>
      <c r="I584" s="53" t="str">
        <f>'11 § 송도국제도시'!I87</f>
        <v>겸용도로
(분리형)</v>
      </c>
      <c r="J584" s="54">
        <f>'11 § 송도국제도시'!J87</f>
        <v>0.63</v>
      </c>
      <c r="K584" s="54">
        <f>'11 § 송도국제도시'!K87</f>
        <v>0</v>
      </c>
      <c r="L584" s="54">
        <f>'11 § 송도국제도시'!L87</f>
        <v>0</v>
      </c>
      <c r="M584" s="54">
        <f>'11 § 송도국제도시'!M87</f>
        <v>0</v>
      </c>
      <c r="N584" s="54">
        <f>'11 § 송도국제도시'!N87</f>
        <v>1.4</v>
      </c>
      <c r="O584" s="54">
        <f>'11 § 송도국제도시'!O87</f>
        <v>2.1</v>
      </c>
      <c r="P584" s="54">
        <f>'11 § 송도국제도시'!P87</f>
        <v>2</v>
      </c>
      <c r="Q584" s="54">
        <f>'11 § 송도국제도시'!Q87</f>
        <v>0</v>
      </c>
      <c r="R584" s="54">
        <f>'11 § 송도국제도시'!R87</f>
        <v>0</v>
      </c>
      <c r="S584" s="50">
        <f>'11 § 송도국제도시'!S87</f>
        <v>2</v>
      </c>
      <c r="T584" s="50">
        <f>'11 § 송도국제도시'!T87</f>
        <v>0</v>
      </c>
      <c r="U584" s="53" t="str">
        <f>'11 § 송도국제도시'!U87</f>
        <v>도로측</v>
      </c>
      <c r="V584" s="53"/>
      <c r="W584" s="48">
        <f t="shared" si="109"/>
        <v>0.63</v>
      </c>
      <c r="X584" s="54">
        <f t="shared" si="116"/>
        <v>0</v>
      </c>
      <c r="Y584" s="54">
        <f t="shared" si="117"/>
        <v>0</v>
      </c>
      <c r="Z584" s="54">
        <f t="shared" si="118"/>
        <v>0</v>
      </c>
      <c r="AA584" s="49">
        <f t="shared" si="110"/>
        <v>0.63</v>
      </c>
      <c r="AB584" s="54">
        <f t="shared" si="119"/>
        <v>0.63</v>
      </c>
      <c r="AC584" s="54">
        <f t="shared" si="120"/>
        <v>0</v>
      </c>
    </row>
    <row r="585" spans="1:29" ht="30" customHeight="1">
      <c r="A585" s="59">
        <v>576</v>
      </c>
      <c r="B585" s="50" t="s">
        <v>1147</v>
      </c>
      <c r="C585" s="53" t="str">
        <f>'11 § 송도국제도시'!C88</f>
        <v>경제자유구역청
송도국제도시</v>
      </c>
      <c r="D585" s="50">
        <f>'11 § 송도국제도시'!D88</f>
        <v>79</v>
      </c>
      <c r="E585" s="53" t="str">
        <f>'11 § 송도국제도시'!E88</f>
        <v>송도과학로16번길1R</v>
      </c>
      <c r="F585" s="53" t="str">
        <f>'11 § 송도국제도시'!F88</f>
        <v>송도동 168-1</v>
      </c>
      <c r="G585" s="53" t="str">
        <f>'11 § 송도국제도시'!G88</f>
        <v>송도동 168-2</v>
      </c>
      <c r="H585" s="50" t="str">
        <f>'11 § 송도국제도시'!H88</f>
        <v>○</v>
      </c>
      <c r="I585" s="53" t="str">
        <f>'11 § 송도국제도시'!I88</f>
        <v>겸용도로
(분리형)</v>
      </c>
      <c r="J585" s="54">
        <f>'11 § 송도국제도시'!J88</f>
        <v>0.47</v>
      </c>
      <c r="K585" s="54">
        <f>'11 § 송도국제도시'!K88</f>
        <v>0</v>
      </c>
      <c r="L585" s="54">
        <f>'11 § 송도국제도시'!L88</f>
        <v>0</v>
      </c>
      <c r="M585" s="54">
        <f>'11 § 송도국제도시'!M88</f>
        <v>0</v>
      </c>
      <c r="N585" s="54">
        <f>'11 § 송도국제도시'!N88</f>
        <v>1.9</v>
      </c>
      <c r="O585" s="54">
        <f>'11 § 송도국제도시'!O88</f>
        <v>2.8</v>
      </c>
      <c r="P585" s="54">
        <f>'11 § 송도국제도시'!P88</f>
        <v>3.1999999999999997</v>
      </c>
      <c r="Q585" s="54">
        <f>'11 § 송도국제도시'!Q88</f>
        <v>0</v>
      </c>
      <c r="R585" s="54">
        <f>'11 § 송도국제도시'!R88</f>
        <v>0</v>
      </c>
      <c r="S585" s="50">
        <f>'11 § 송도국제도시'!S88</f>
        <v>2</v>
      </c>
      <c r="T585" s="50">
        <f>'11 § 송도국제도시'!T88</f>
        <v>0</v>
      </c>
      <c r="U585" s="53" t="str">
        <f>'11 § 송도국제도시'!U88</f>
        <v>도로측</v>
      </c>
      <c r="V585" s="53"/>
      <c r="W585" s="48">
        <f t="shared" si="109"/>
        <v>0.47</v>
      </c>
      <c r="X585" s="54">
        <f t="shared" si="116"/>
        <v>0</v>
      </c>
      <c r="Y585" s="54">
        <f t="shared" si="117"/>
        <v>0</v>
      </c>
      <c r="Z585" s="54">
        <f t="shared" si="118"/>
        <v>0</v>
      </c>
      <c r="AA585" s="49">
        <f t="shared" si="110"/>
        <v>0.47</v>
      </c>
      <c r="AB585" s="54">
        <f t="shared" si="119"/>
        <v>0.47</v>
      </c>
      <c r="AC585" s="54">
        <f t="shared" si="120"/>
        <v>0</v>
      </c>
    </row>
    <row r="586" spans="1:29" ht="30" customHeight="1">
      <c r="A586" s="59">
        <v>577</v>
      </c>
      <c r="B586" s="50" t="s">
        <v>1147</v>
      </c>
      <c r="C586" s="53" t="str">
        <f>'11 § 송도국제도시'!C89</f>
        <v>경제자유구역청
송도국제도시</v>
      </c>
      <c r="D586" s="50">
        <f>'11 § 송도국제도시'!D89</f>
        <v>80</v>
      </c>
      <c r="E586" s="53" t="str">
        <f>'11 § 송도국제도시'!E89</f>
        <v>송도과학로16번길L</v>
      </c>
      <c r="F586" s="53" t="str">
        <f>'11 § 송도국제도시'!F89</f>
        <v>송도동 169</v>
      </c>
      <c r="G586" s="53" t="str">
        <f>'11 § 송도국제도시'!G89</f>
        <v>송도동 171</v>
      </c>
      <c r="H586" s="50" t="str">
        <f>'11 § 송도국제도시'!H89</f>
        <v>○</v>
      </c>
      <c r="I586" s="53" t="str">
        <f>'11 § 송도국제도시'!I89</f>
        <v>겸용도로
(분리형)</v>
      </c>
      <c r="J586" s="54">
        <f>'11 § 송도국제도시'!J89</f>
        <v>0.37</v>
      </c>
      <c r="K586" s="54">
        <f>'11 § 송도국제도시'!K89</f>
        <v>0</v>
      </c>
      <c r="L586" s="54">
        <f>'11 § 송도국제도시'!L89</f>
        <v>0</v>
      </c>
      <c r="M586" s="54">
        <f>'11 § 송도국제도시'!M89</f>
        <v>0</v>
      </c>
      <c r="N586" s="54">
        <f>'11 § 송도국제도시'!N89</f>
        <v>1.9</v>
      </c>
      <c r="O586" s="54">
        <f>'11 § 송도국제도시'!O89</f>
        <v>2.8</v>
      </c>
      <c r="P586" s="54">
        <f>'11 § 송도국제도시'!P89</f>
        <v>3.1999999999999997</v>
      </c>
      <c r="Q586" s="54">
        <f>'11 § 송도국제도시'!Q89</f>
        <v>0</v>
      </c>
      <c r="R586" s="54">
        <f>'11 § 송도국제도시'!R89</f>
        <v>0</v>
      </c>
      <c r="S586" s="50">
        <f>'11 § 송도국제도시'!S89</f>
        <v>2</v>
      </c>
      <c r="T586" s="50">
        <f>'11 § 송도국제도시'!T89</f>
        <v>0</v>
      </c>
      <c r="U586" s="53" t="str">
        <f>'11 § 송도국제도시'!U89</f>
        <v>도로측</v>
      </c>
      <c r="V586" s="53"/>
      <c r="W586" s="48">
        <f t="shared" si="109"/>
        <v>0.37</v>
      </c>
      <c r="X586" s="54">
        <f t="shared" si="116"/>
        <v>0</v>
      </c>
      <c r="Y586" s="54">
        <f t="shared" si="117"/>
        <v>0</v>
      </c>
      <c r="Z586" s="54">
        <f t="shared" si="118"/>
        <v>0</v>
      </c>
      <c r="AA586" s="49">
        <f t="shared" si="110"/>
        <v>0.37</v>
      </c>
      <c r="AB586" s="54">
        <f t="shared" si="119"/>
        <v>0.37</v>
      </c>
      <c r="AC586" s="54">
        <f t="shared" si="120"/>
        <v>0</v>
      </c>
    </row>
    <row r="587" spans="1:29" ht="30" customHeight="1">
      <c r="A587" s="59">
        <v>578</v>
      </c>
      <c r="B587" s="50" t="s">
        <v>1147</v>
      </c>
      <c r="C587" s="53" t="str">
        <f>'11 § 송도국제도시'!C90</f>
        <v>경제자유구역청
송도국제도시</v>
      </c>
      <c r="D587" s="50">
        <f>'11 § 송도국제도시'!D90</f>
        <v>81</v>
      </c>
      <c r="E587" s="53" t="str">
        <f>'11 § 송도국제도시'!E90</f>
        <v>송도과학로16번길2R</v>
      </c>
      <c r="F587" s="53" t="str">
        <f>'11 § 송도국제도시'!F90</f>
        <v>송도동 169</v>
      </c>
      <c r="G587" s="53" t="str">
        <f>'11 § 송도국제도시'!G90</f>
        <v>송도동 171</v>
      </c>
      <c r="H587" s="50" t="str">
        <f>'11 § 송도국제도시'!H90</f>
        <v>○</v>
      </c>
      <c r="I587" s="53" t="str">
        <f>'11 § 송도국제도시'!I90</f>
        <v>겸용도로
(분리형)</v>
      </c>
      <c r="J587" s="54">
        <f>'11 § 송도국제도시'!J90</f>
        <v>0.32</v>
      </c>
      <c r="K587" s="54">
        <f>'11 § 송도국제도시'!K90</f>
        <v>0</v>
      </c>
      <c r="L587" s="54">
        <f>'11 § 송도국제도시'!L90</f>
        <v>0</v>
      </c>
      <c r="M587" s="54">
        <f>'11 § 송도국제도시'!M90</f>
        <v>0</v>
      </c>
      <c r="N587" s="54">
        <f>'11 § 송도국제도시'!N90</f>
        <v>1.9</v>
      </c>
      <c r="O587" s="54">
        <f>'11 § 송도국제도시'!O90</f>
        <v>1.6</v>
      </c>
      <c r="P587" s="54">
        <f>'11 § 송도국제도시'!P90</f>
        <v>2</v>
      </c>
      <c r="Q587" s="54">
        <f>'11 § 송도국제도시'!Q90</f>
        <v>0</v>
      </c>
      <c r="R587" s="54">
        <f>'11 § 송도국제도시'!R90</f>
        <v>0</v>
      </c>
      <c r="S587" s="50">
        <f>'11 § 송도국제도시'!S90</f>
        <v>2</v>
      </c>
      <c r="T587" s="50">
        <f>'11 § 송도국제도시'!T90</f>
        <v>0</v>
      </c>
      <c r="U587" s="53" t="str">
        <f>'11 § 송도국제도시'!U90</f>
        <v>도로측</v>
      </c>
      <c r="V587" s="53"/>
      <c r="W587" s="48">
        <f t="shared" ref="W587:W644" si="121">X587+Y587+Z587+AA587</f>
        <v>0.32</v>
      </c>
      <c r="X587" s="54">
        <f t="shared" si="116"/>
        <v>0</v>
      </c>
      <c r="Y587" s="54">
        <f t="shared" si="117"/>
        <v>0</v>
      </c>
      <c r="Z587" s="54">
        <f t="shared" si="118"/>
        <v>0</v>
      </c>
      <c r="AA587" s="49">
        <f t="shared" ref="AA587:AA644" si="122">AB587+AC587</f>
        <v>0.32</v>
      </c>
      <c r="AB587" s="54">
        <f t="shared" si="119"/>
        <v>0.32</v>
      </c>
      <c r="AC587" s="54">
        <f t="shared" si="120"/>
        <v>0</v>
      </c>
    </row>
    <row r="588" spans="1:29" ht="30" customHeight="1">
      <c r="A588" s="59">
        <v>579</v>
      </c>
      <c r="B588" s="50" t="s">
        <v>1147</v>
      </c>
      <c r="C588" s="53" t="str">
        <f>'11 § 송도국제도시'!C91</f>
        <v>경제자유구역청
송도국제도시</v>
      </c>
      <c r="D588" s="50">
        <f>'11 § 송도국제도시'!D91</f>
        <v>82</v>
      </c>
      <c r="E588" s="53" t="str">
        <f>'11 § 송도국제도시'!E91</f>
        <v>송도과학로16번길2L</v>
      </c>
      <c r="F588" s="53" t="str">
        <f>'11 § 송도국제도시'!F91</f>
        <v>송도동 172-1</v>
      </c>
      <c r="G588" s="53" t="str">
        <f>'11 § 송도국제도시'!G91</f>
        <v>송도동 178-1</v>
      </c>
      <c r="H588" s="50" t="str">
        <f>'11 § 송도국제도시'!H91</f>
        <v>○</v>
      </c>
      <c r="I588" s="53" t="str">
        <f>'11 § 송도국제도시'!I91</f>
        <v>겸용도로
(분리형)</v>
      </c>
      <c r="J588" s="54">
        <f>'11 § 송도국제도시'!J91</f>
        <v>0.32</v>
      </c>
      <c r="K588" s="54">
        <f>'11 § 송도국제도시'!K91</f>
        <v>0</v>
      </c>
      <c r="L588" s="54">
        <f>'11 § 송도국제도시'!L91</f>
        <v>0</v>
      </c>
      <c r="M588" s="54">
        <f>'11 § 송도국제도시'!M91</f>
        <v>0</v>
      </c>
      <c r="N588" s="54">
        <f>'11 § 송도국제도시'!N91</f>
        <v>1.9</v>
      </c>
      <c r="O588" s="54">
        <f>'11 § 송도국제도시'!O91</f>
        <v>1.6</v>
      </c>
      <c r="P588" s="54">
        <f>'11 § 송도국제도시'!P91</f>
        <v>2</v>
      </c>
      <c r="Q588" s="54">
        <f>'11 § 송도국제도시'!Q91</f>
        <v>0</v>
      </c>
      <c r="R588" s="54">
        <f>'11 § 송도국제도시'!R91</f>
        <v>0</v>
      </c>
      <c r="S588" s="50">
        <f>'11 § 송도국제도시'!S91</f>
        <v>2</v>
      </c>
      <c r="T588" s="50">
        <f>'11 § 송도국제도시'!T91</f>
        <v>0</v>
      </c>
      <c r="U588" s="53" t="str">
        <f>'11 § 송도국제도시'!U91</f>
        <v>도로측</v>
      </c>
      <c r="V588" s="53"/>
      <c r="W588" s="48">
        <f t="shared" si="121"/>
        <v>0.32</v>
      </c>
      <c r="X588" s="54">
        <f t="shared" si="116"/>
        <v>0</v>
      </c>
      <c r="Y588" s="54">
        <f t="shared" si="117"/>
        <v>0</v>
      </c>
      <c r="Z588" s="54">
        <f t="shared" si="118"/>
        <v>0</v>
      </c>
      <c r="AA588" s="49">
        <f t="shared" si="122"/>
        <v>0.32</v>
      </c>
      <c r="AB588" s="54">
        <f t="shared" si="119"/>
        <v>0.32</v>
      </c>
      <c r="AC588" s="54">
        <f t="shared" si="120"/>
        <v>0</v>
      </c>
    </row>
    <row r="589" spans="1:29" ht="30" customHeight="1">
      <c r="A589" s="59">
        <v>580</v>
      </c>
      <c r="B589" s="50" t="s">
        <v>1147</v>
      </c>
      <c r="C589" s="53" t="str">
        <f>'11 § 송도국제도시'!C92</f>
        <v>경제자유구역청
송도국제도시</v>
      </c>
      <c r="D589" s="50">
        <f>'11 § 송도국제도시'!D92</f>
        <v>83</v>
      </c>
      <c r="E589" s="53" t="str">
        <f>'11 § 송도국제도시'!E92</f>
        <v>송도과학로84번길R</v>
      </c>
      <c r="F589" s="53" t="str">
        <f>'11 § 송도국제도시'!F92</f>
        <v>송도동 172-4</v>
      </c>
      <c r="G589" s="53" t="str">
        <f>'11 § 송도국제도시'!G92</f>
        <v>송도동 178-4</v>
      </c>
      <c r="H589" s="50" t="str">
        <f>'11 § 송도국제도시'!H92</f>
        <v>○</v>
      </c>
      <c r="I589" s="53" t="str">
        <f>'11 § 송도국제도시'!I92</f>
        <v>겸용도로
(분리형)</v>
      </c>
      <c r="J589" s="54">
        <f>'11 § 송도국제도시'!J92</f>
        <v>0.5</v>
      </c>
      <c r="K589" s="54">
        <f>'11 § 송도국제도시'!K92</f>
        <v>0</v>
      </c>
      <c r="L589" s="54">
        <f>'11 § 송도국제도시'!L92</f>
        <v>0</v>
      </c>
      <c r="M589" s="54">
        <f>'11 § 송도국제도시'!M92</f>
        <v>0</v>
      </c>
      <c r="N589" s="54">
        <f>'11 § 송도국제도시'!N92</f>
        <v>1.9</v>
      </c>
      <c r="O589" s="54">
        <f>'11 § 송도국제도시'!O92</f>
        <v>2.9</v>
      </c>
      <c r="P589" s="54">
        <f>'11 § 송도국제도시'!P92</f>
        <v>3.3</v>
      </c>
      <c r="Q589" s="54">
        <f>'11 § 송도국제도시'!Q92</f>
        <v>0</v>
      </c>
      <c r="R589" s="54">
        <f>'11 § 송도국제도시'!R92</f>
        <v>0</v>
      </c>
      <c r="S589" s="50">
        <f>'11 § 송도국제도시'!S92</f>
        <v>2</v>
      </c>
      <c r="T589" s="50">
        <f>'11 § 송도국제도시'!T92</f>
        <v>0</v>
      </c>
      <c r="U589" s="53" t="str">
        <f>'11 § 송도국제도시'!U92</f>
        <v>도로측</v>
      </c>
      <c r="V589" s="53"/>
      <c r="W589" s="48">
        <f t="shared" si="121"/>
        <v>0.5</v>
      </c>
      <c r="X589" s="54">
        <f t="shared" si="116"/>
        <v>0</v>
      </c>
      <c r="Y589" s="54">
        <f t="shared" si="117"/>
        <v>0</v>
      </c>
      <c r="Z589" s="54">
        <f t="shared" si="118"/>
        <v>0</v>
      </c>
      <c r="AA589" s="49">
        <f t="shared" si="122"/>
        <v>0.5</v>
      </c>
      <c r="AB589" s="54">
        <f t="shared" si="119"/>
        <v>0.5</v>
      </c>
      <c r="AC589" s="54">
        <f t="shared" si="120"/>
        <v>0</v>
      </c>
    </row>
    <row r="590" spans="1:29" ht="30" customHeight="1">
      <c r="A590" s="59">
        <v>581</v>
      </c>
      <c r="B590" s="50" t="s">
        <v>1147</v>
      </c>
      <c r="C590" s="53" t="str">
        <f>'11 § 송도국제도시'!C93</f>
        <v>경제자유구역청
송도국제도시</v>
      </c>
      <c r="D590" s="50">
        <f>'11 § 송도국제도시'!D93</f>
        <v>84</v>
      </c>
      <c r="E590" s="53" t="str">
        <f>'11 § 송도국제도시'!E93</f>
        <v>송도과학로84번길L</v>
      </c>
      <c r="F590" s="53" t="str">
        <f>'11 § 송도국제도시'!F93</f>
        <v>송도동 180-2</v>
      </c>
      <c r="G590" s="53" t="str">
        <f>'11 § 송도국제도시'!G93</f>
        <v>송도동 185-1</v>
      </c>
      <c r="H590" s="50" t="str">
        <f>'11 § 송도국제도시'!H93</f>
        <v>○</v>
      </c>
      <c r="I590" s="53" t="str">
        <f>'11 § 송도국제도시'!I93</f>
        <v>겸용도로
(분리형)</v>
      </c>
      <c r="J590" s="54">
        <f>'11 § 송도국제도시'!J93</f>
        <v>0.46</v>
      </c>
      <c r="K590" s="54">
        <f>'11 § 송도국제도시'!K93</f>
        <v>0</v>
      </c>
      <c r="L590" s="54">
        <f>'11 § 송도국제도시'!L93</f>
        <v>0</v>
      </c>
      <c r="M590" s="54">
        <f>'11 § 송도국제도시'!M93</f>
        <v>0</v>
      </c>
      <c r="N590" s="54">
        <f>'11 § 송도국제도시'!N93</f>
        <v>1.9</v>
      </c>
      <c r="O590" s="54">
        <f>'11 § 송도국제도시'!O93</f>
        <v>2.9</v>
      </c>
      <c r="P590" s="54">
        <f>'11 § 송도국제도시'!P93</f>
        <v>3.3</v>
      </c>
      <c r="Q590" s="54">
        <f>'11 § 송도국제도시'!Q93</f>
        <v>0</v>
      </c>
      <c r="R590" s="54">
        <f>'11 § 송도국제도시'!R93</f>
        <v>0</v>
      </c>
      <c r="S590" s="50">
        <f>'11 § 송도국제도시'!S93</f>
        <v>2</v>
      </c>
      <c r="T590" s="50">
        <f>'11 § 송도국제도시'!T93</f>
        <v>0</v>
      </c>
      <c r="U590" s="53" t="str">
        <f>'11 § 송도국제도시'!U93</f>
        <v>도로측</v>
      </c>
      <c r="V590" s="53"/>
      <c r="W590" s="48">
        <f t="shared" si="121"/>
        <v>0.46</v>
      </c>
      <c r="X590" s="54">
        <f t="shared" si="116"/>
        <v>0</v>
      </c>
      <c r="Y590" s="54">
        <f t="shared" si="117"/>
        <v>0</v>
      </c>
      <c r="Z590" s="54">
        <f t="shared" si="118"/>
        <v>0</v>
      </c>
      <c r="AA590" s="49">
        <f t="shared" si="122"/>
        <v>0.46</v>
      </c>
      <c r="AB590" s="54">
        <f t="shared" si="119"/>
        <v>0.46</v>
      </c>
      <c r="AC590" s="54">
        <f t="shared" si="120"/>
        <v>0</v>
      </c>
    </row>
    <row r="591" spans="1:29" ht="30" customHeight="1">
      <c r="A591" s="59">
        <v>582</v>
      </c>
      <c r="B591" s="50" t="s">
        <v>1147</v>
      </c>
      <c r="C591" s="53" t="str">
        <f>'11 § 송도국제도시'!C94</f>
        <v>경제자유구역청
송도국제도시</v>
      </c>
      <c r="D591" s="50">
        <f>'11 § 송도국제도시'!D94</f>
        <v>85</v>
      </c>
      <c r="E591" s="53" t="str">
        <f>'11 § 송도국제도시'!E94</f>
        <v>송도문화로28번길R</v>
      </c>
      <c r="F591" s="53" t="str">
        <f>'11 § 송도국제도시'!F94</f>
        <v>송도동190-1</v>
      </c>
      <c r="G591" s="53" t="str">
        <f>'11 § 송도국제도시'!G94</f>
        <v>송도동190-4</v>
      </c>
      <c r="H591" s="50" t="str">
        <f>'11 § 송도국제도시'!H94</f>
        <v>○</v>
      </c>
      <c r="I591" s="53" t="str">
        <f>'11 § 송도국제도시'!I94</f>
        <v>겸용도로
(분리형)</v>
      </c>
      <c r="J591" s="54">
        <f>'11 § 송도국제도시'!J94</f>
        <v>0.71</v>
      </c>
      <c r="K591" s="54">
        <f>'11 § 송도국제도시'!K94</f>
        <v>0</v>
      </c>
      <c r="L591" s="54">
        <f>'11 § 송도국제도시'!L94</f>
        <v>0</v>
      </c>
      <c r="M591" s="54">
        <f>'11 § 송도국제도시'!M94</f>
        <v>0</v>
      </c>
      <c r="N591" s="54">
        <f>'11 § 송도국제도시'!N94</f>
        <v>1.1000000000000001</v>
      </c>
      <c r="O591" s="54">
        <f>'11 § 송도국제도시'!O94</f>
        <v>1.9</v>
      </c>
      <c r="P591" s="54">
        <f>'11 § 송도국제도시'!P94</f>
        <v>1.5</v>
      </c>
      <c r="Q591" s="54">
        <f>'11 § 송도국제도시'!Q94</f>
        <v>0</v>
      </c>
      <c r="R591" s="54">
        <f>'11 § 송도국제도시'!R94</f>
        <v>0</v>
      </c>
      <c r="S591" s="50">
        <f>'11 § 송도국제도시'!S94</f>
        <v>2</v>
      </c>
      <c r="T591" s="50">
        <f>'11 § 송도국제도시'!T94</f>
        <v>0</v>
      </c>
      <c r="U591" s="53" t="str">
        <f>'11 § 송도국제도시'!U94</f>
        <v>도로측</v>
      </c>
      <c r="V591" s="53"/>
      <c r="W591" s="48">
        <f t="shared" si="121"/>
        <v>0.71</v>
      </c>
      <c r="X591" s="54">
        <f t="shared" si="116"/>
        <v>0</v>
      </c>
      <c r="Y591" s="54">
        <f t="shared" si="117"/>
        <v>0</v>
      </c>
      <c r="Z591" s="54">
        <f t="shared" si="118"/>
        <v>0</v>
      </c>
      <c r="AA591" s="49">
        <f t="shared" si="122"/>
        <v>0.71</v>
      </c>
      <c r="AB591" s="54">
        <f t="shared" si="119"/>
        <v>0.71</v>
      </c>
      <c r="AC591" s="54">
        <f t="shared" si="120"/>
        <v>0</v>
      </c>
    </row>
    <row r="592" spans="1:29" ht="30" customHeight="1">
      <c r="A592" s="59">
        <v>583</v>
      </c>
      <c r="B592" s="50" t="s">
        <v>1147</v>
      </c>
      <c r="C592" s="53" t="str">
        <f>'11 § 송도국제도시'!C95</f>
        <v>경제자유구역청
송도국제도시</v>
      </c>
      <c r="D592" s="50">
        <f>'11 § 송도국제도시'!D95</f>
        <v>86</v>
      </c>
      <c r="E592" s="53" t="str">
        <f>'11 § 송도국제도시'!E95</f>
        <v>송도문화로28번길L</v>
      </c>
      <c r="F592" s="53" t="str">
        <f>'11 § 송도국제도시'!F95</f>
        <v>송도동191-1</v>
      </c>
      <c r="G592" s="53" t="str">
        <f>'11 § 송도국제도시'!G95</f>
        <v>송도동192-1</v>
      </c>
      <c r="H592" s="50" t="str">
        <f>'11 § 송도국제도시'!H95</f>
        <v>○</v>
      </c>
      <c r="I592" s="53" t="str">
        <f>'11 § 송도국제도시'!I95</f>
        <v>겸용도로
(분리형)</v>
      </c>
      <c r="J592" s="54">
        <f>'11 § 송도국제도시'!J95</f>
        <v>0.75</v>
      </c>
      <c r="K592" s="54">
        <f>'11 § 송도국제도시'!K95</f>
        <v>0</v>
      </c>
      <c r="L592" s="54">
        <f>'11 § 송도국제도시'!L95</f>
        <v>0</v>
      </c>
      <c r="M592" s="54">
        <f>'11 § 송도국제도시'!M95</f>
        <v>0</v>
      </c>
      <c r="N592" s="54">
        <f>'11 § 송도국제도시'!N95</f>
        <v>1.1000000000000001</v>
      </c>
      <c r="O592" s="54">
        <f>'11 § 송도국제도시'!O95</f>
        <v>1.9</v>
      </c>
      <c r="P592" s="54">
        <f>'11 § 송도국제도시'!P95</f>
        <v>1.5</v>
      </c>
      <c r="Q592" s="54">
        <f>'11 § 송도국제도시'!Q95</f>
        <v>0</v>
      </c>
      <c r="R592" s="54">
        <f>'11 § 송도국제도시'!R95</f>
        <v>0</v>
      </c>
      <c r="S592" s="50">
        <f>'11 § 송도국제도시'!S95</f>
        <v>2</v>
      </c>
      <c r="T592" s="50">
        <f>'11 § 송도국제도시'!T95</f>
        <v>0</v>
      </c>
      <c r="U592" s="53" t="str">
        <f>'11 § 송도국제도시'!U95</f>
        <v>도로측</v>
      </c>
      <c r="V592" s="53"/>
      <c r="W592" s="48">
        <f t="shared" si="121"/>
        <v>0.75</v>
      </c>
      <c r="X592" s="54">
        <f t="shared" si="116"/>
        <v>0</v>
      </c>
      <c r="Y592" s="54">
        <f t="shared" si="117"/>
        <v>0</v>
      </c>
      <c r="Z592" s="54">
        <f t="shared" si="118"/>
        <v>0</v>
      </c>
      <c r="AA592" s="49">
        <f t="shared" si="122"/>
        <v>0.75</v>
      </c>
      <c r="AB592" s="54">
        <f t="shared" si="119"/>
        <v>0.75</v>
      </c>
      <c r="AC592" s="54">
        <f t="shared" si="120"/>
        <v>0</v>
      </c>
    </row>
    <row r="593" spans="1:29" ht="30" customHeight="1">
      <c r="A593" s="59">
        <v>584</v>
      </c>
      <c r="B593" s="50" t="s">
        <v>1147</v>
      </c>
      <c r="C593" s="53" t="str">
        <f>'11 § 송도국제도시'!C96</f>
        <v>경제자유구역청
송도국제도시</v>
      </c>
      <c r="D593" s="50">
        <f>'11 § 송도국제도시'!D96</f>
        <v>87</v>
      </c>
      <c r="E593" s="53" t="str">
        <f>'11 § 송도국제도시'!E96</f>
        <v>송도과학로130번길R</v>
      </c>
      <c r="F593" s="53" t="str">
        <f>'11 § 송도국제도시'!F96</f>
        <v>글로벌 R&amp;D센터</v>
      </c>
      <c r="G593" s="53" t="str">
        <f>'11 § 송도국제도시'!G96</f>
        <v>송도동180-3</v>
      </c>
      <c r="H593" s="50" t="str">
        <f>'11 § 송도국제도시'!H96</f>
        <v>○</v>
      </c>
      <c r="I593" s="53" t="str">
        <f>'11 § 송도국제도시'!I96</f>
        <v>전용도로</v>
      </c>
      <c r="J593" s="54">
        <f>'11 § 송도국제도시'!J96</f>
        <v>0.6</v>
      </c>
      <c r="K593" s="54">
        <f>'11 § 송도국제도시'!K96</f>
        <v>2.9</v>
      </c>
      <c r="L593" s="54">
        <f>'11 § 송도국제도시'!L96</f>
        <v>0</v>
      </c>
      <c r="M593" s="54">
        <f>'11 § 송도국제도시'!M96</f>
        <v>0</v>
      </c>
      <c r="N593" s="54">
        <f>'11 § 송도국제도시'!N96</f>
        <v>0</v>
      </c>
      <c r="O593" s="54">
        <f>'11 § 송도국제도시'!O96</f>
        <v>0</v>
      </c>
      <c r="P593" s="54">
        <f>'11 § 송도국제도시'!P96</f>
        <v>0</v>
      </c>
      <c r="Q593" s="54">
        <f>'11 § 송도국제도시'!Q96</f>
        <v>0</v>
      </c>
      <c r="R593" s="54">
        <f>'11 § 송도국제도시'!R96</f>
        <v>0</v>
      </c>
      <c r="S593" s="50">
        <f>'11 § 송도국제도시'!S96</f>
        <v>2</v>
      </c>
      <c r="T593" s="50">
        <f>'11 § 송도국제도시'!T96</f>
        <v>0</v>
      </c>
      <c r="U593" s="53">
        <f>'11 § 송도국제도시'!U96</f>
        <v>0</v>
      </c>
      <c r="V593" s="53"/>
      <c r="W593" s="48">
        <f t="shared" si="121"/>
        <v>0.6</v>
      </c>
      <c r="X593" s="54">
        <f t="shared" si="116"/>
        <v>0.6</v>
      </c>
      <c r="Y593" s="54">
        <f t="shared" si="117"/>
        <v>0</v>
      </c>
      <c r="Z593" s="54">
        <f t="shared" si="118"/>
        <v>0</v>
      </c>
      <c r="AA593" s="49">
        <f t="shared" si="122"/>
        <v>0</v>
      </c>
      <c r="AB593" s="54">
        <f t="shared" si="119"/>
        <v>0</v>
      </c>
      <c r="AC593" s="54">
        <f t="shared" si="120"/>
        <v>0</v>
      </c>
    </row>
    <row r="594" spans="1:29" ht="30" customHeight="1">
      <c r="A594" s="59">
        <v>585</v>
      </c>
      <c r="B594" s="50" t="s">
        <v>1147</v>
      </c>
      <c r="C594" s="53" t="str">
        <f>'11 § 송도국제도시'!C97</f>
        <v>경제자유구역청
송도국제도시</v>
      </c>
      <c r="D594" s="50">
        <f>'11 § 송도국제도시'!D97</f>
        <v>88</v>
      </c>
      <c r="E594" s="53" t="str">
        <f>'11 § 송도국제도시'!E97</f>
        <v>송도과학로130번길L</v>
      </c>
      <c r="F594" s="53" t="str">
        <f>'11 § 송도국제도시'!F97</f>
        <v>글로벌 R&amp;D센터</v>
      </c>
      <c r="G594" s="53" t="str">
        <f>'11 § 송도국제도시'!G97</f>
        <v>송도동180-3</v>
      </c>
      <c r="H594" s="50" t="str">
        <f>'11 § 송도국제도시'!H97</f>
        <v>○</v>
      </c>
      <c r="I594" s="53" t="str">
        <f>'11 § 송도국제도시'!I97</f>
        <v>전용도로</v>
      </c>
      <c r="J594" s="54">
        <f>'11 § 송도국제도시'!J97</f>
        <v>0.6</v>
      </c>
      <c r="K594" s="54">
        <f>'11 § 송도국제도시'!K97</f>
        <v>2.8</v>
      </c>
      <c r="L594" s="54">
        <f>'11 § 송도국제도시'!L97</f>
        <v>0</v>
      </c>
      <c r="M594" s="54">
        <f>'11 § 송도국제도시'!M97</f>
        <v>0</v>
      </c>
      <c r="N594" s="54">
        <f>'11 § 송도국제도시'!N97</f>
        <v>0</v>
      </c>
      <c r="O594" s="54">
        <f>'11 § 송도국제도시'!O97</f>
        <v>0</v>
      </c>
      <c r="P594" s="54">
        <f>'11 § 송도국제도시'!P97</f>
        <v>0</v>
      </c>
      <c r="Q594" s="54">
        <f>'11 § 송도국제도시'!Q97</f>
        <v>0</v>
      </c>
      <c r="R594" s="54">
        <f>'11 § 송도국제도시'!R97</f>
        <v>0</v>
      </c>
      <c r="S594" s="50">
        <f>'11 § 송도국제도시'!S97</f>
        <v>2</v>
      </c>
      <c r="T594" s="50">
        <f>'11 § 송도국제도시'!T97</f>
        <v>0</v>
      </c>
      <c r="U594" s="53">
        <f>'11 § 송도국제도시'!U97</f>
        <v>0</v>
      </c>
      <c r="V594" s="53"/>
      <c r="W594" s="48">
        <f t="shared" si="121"/>
        <v>0.6</v>
      </c>
      <c r="X594" s="54">
        <f t="shared" si="116"/>
        <v>0.6</v>
      </c>
      <c r="Y594" s="54">
        <f t="shared" si="117"/>
        <v>0</v>
      </c>
      <c r="Z594" s="54">
        <f t="shared" si="118"/>
        <v>0</v>
      </c>
      <c r="AA594" s="49">
        <f t="shared" si="122"/>
        <v>0</v>
      </c>
      <c r="AB594" s="54">
        <f t="shared" si="119"/>
        <v>0</v>
      </c>
      <c r="AC594" s="54">
        <f t="shared" si="120"/>
        <v>0</v>
      </c>
    </row>
    <row r="595" spans="1:29" ht="30" customHeight="1">
      <c r="A595" s="59">
        <v>586</v>
      </c>
      <c r="B595" s="50" t="s">
        <v>1147</v>
      </c>
      <c r="C595" s="53" t="str">
        <f>'11 § 송도국제도시'!C98</f>
        <v>경제자유구역청
송도국제도시</v>
      </c>
      <c r="D595" s="50">
        <f>'11 § 송도국제도시'!D98</f>
        <v>89</v>
      </c>
      <c r="E595" s="53" t="str">
        <f>'11 § 송도국제도시'!E98</f>
        <v>송도문화로120번길1R</v>
      </c>
      <c r="F595" s="53" t="str">
        <f>'11 § 송도국제도시'!F98</f>
        <v>송도동193-1</v>
      </c>
      <c r="G595" s="53" t="str">
        <f>'11 § 송도국제도시'!G98</f>
        <v>송도동201-2</v>
      </c>
      <c r="H595" s="50" t="str">
        <f>'11 § 송도국제도시'!H98</f>
        <v>○</v>
      </c>
      <c r="I595" s="53" t="str">
        <f>'11 § 송도국제도시'!I98</f>
        <v>겸용도로
(분리형)</v>
      </c>
      <c r="J595" s="54">
        <f>'11 § 송도국제도시'!J98</f>
        <v>0.62</v>
      </c>
      <c r="K595" s="54">
        <f>'11 § 송도국제도시'!K98</f>
        <v>0</v>
      </c>
      <c r="L595" s="54">
        <f>'11 § 송도국제도시'!L98</f>
        <v>0</v>
      </c>
      <c r="M595" s="54">
        <f>'11 § 송도국제도시'!M98</f>
        <v>0</v>
      </c>
      <c r="N595" s="54">
        <f>'11 § 송도국제도시'!N98</f>
        <v>1.4</v>
      </c>
      <c r="O595" s="54">
        <f>'11 § 송도국제도시'!O98</f>
        <v>2.1</v>
      </c>
      <c r="P595" s="54">
        <f>'11 § 송도국제도시'!P98</f>
        <v>2</v>
      </c>
      <c r="Q595" s="54">
        <f>'11 § 송도국제도시'!Q98</f>
        <v>0</v>
      </c>
      <c r="R595" s="54">
        <f>'11 § 송도국제도시'!R98</f>
        <v>0</v>
      </c>
      <c r="S595" s="50">
        <f>'11 § 송도국제도시'!S98</f>
        <v>2</v>
      </c>
      <c r="T595" s="50">
        <f>'11 § 송도국제도시'!T98</f>
        <v>0</v>
      </c>
      <c r="U595" s="53" t="str">
        <f>'11 § 송도국제도시'!U98</f>
        <v>도로측</v>
      </c>
      <c r="V595" s="53"/>
      <c r="W595" s="48">
        <f t="shared" si="121"/>
        <v>0.62</v>
      </c>
      <c r="X595" s="54">
        <f t="shared" si="116"/>
        <v>0</v>
      </c>
      <c r="Y595" s="54">
        <f t="shared" si="117"/>
        <v>0</v>
      </c>
      <c r="Z595" s="54">
        <f t="shared" si="118"/>
        <v>0</v>
      </c>
      <c r="AA595" s="49">
        <f t="shared" si="122"/>
        <v>0.62</v>
      </c>
      <c r="AB595" s="54">
        <f t="shared" si="119"/>
        <v>0.62</v>
      </c>
      <c r="AC595" s="54">
        <f t="shared" si="120"/>
        <v>0</v>
      </c>
    </row>
    <row r="596" spans="1:29" ht="30" customHeight="1">
      <c r="A596" s="59">
        <v>587</v>
      </c>
      <c r="B596" s="50" t="s">
        <v>1147</v>
      </c>
      <c r="C596" s="53" t="str">
        <f>'11 § 송도국제도시'!C99</f>
        <v>경제자유구역청
송도국제도시</v>
      </c>
      <c r="D596" s="50">
        <f>'11 § 송도국제도시'!D99</f>
        <v>90</v>
      </c>
      <c r="E596" s="53" t="str">
        <f>'11 § 송도국제도시'!E99</f>
        <v>송도문화로120번길1L</v>
      </c>
      <c r="F596" s="53" t="str">
        <f>'11 § 송도국제도시'!F99</f>
        <v>송도동195-1</v>
      </c>
      <c r="G596" s="53" t="str">
        <f>'11 § 송도국제도시'!G99</f>
        <v>송도동202</v>
      </c>
      <c r="H596" s="50" t="str">
        <f>'11 § 송도국제도시'!H99</f>
        <v>○</v>
      </c>
      <c r="I596" s="53" t="str">
        <f>'11 § 송도국제도시'!I99</f>
        <v>겸용도로
(분리형)</v>
      </c>
      <c r="J596" s="54">
        <f>'11 § 송도국제도시'!J99</f>
        <v>0.56000000000000005</v>
      </c>
      <c r="K596" s="54">
        <f>'11 § 송도국제도시'!K99</f>
        <v>0</v>
      </c>
      <c r="L596" s="54">
        <f>'11 § 송도국제도시'!L99</f>
        <v>0</v>
      </c>
      <c r="M596" s="54">
        <f>'11 § 송도국제도시'!M99</f>
        <v>0</v>
      </c>
      <c r="N596" s="54">
        <f>'11 § 송도국제도시'!N99</f>
        <v>1.3</v>
      </c>
      <c r="O596" s="54">
        <f>'11 § 송도국제도시'!O99</f>
        <v>2.2000000000000002</v>
      </c>
      <c r="P596" s="54">
        <f>'11 § 송도국제도시'!P99</f>
        <v>2</v>
      </c>
      <c r="Q596" s="54">
        <f>'11 § 송도국제도시'!Q99</f>
        <v>0</v>
      </c>
      <c r="R596" s="54">
        <f>'11 § 송도국제도시'!R99</f>
        <v>0</v>
      </c>
      <c r="S596" s="50">
        <f>'11 § 송도국제도시'!S99</f>
        <v>2</v>
      </c>
      <c r="T596" s="50">
        <f>'11 § 송도국제도시'!T99</f>
        <v>0</v>
      </c>
      <c r="U596" s="53" t="str">
        <f>'11 § 송도국제도시'!U99</f>
        <v>도로측</v>
      </c>
      <c r="V596" s="53"/>
      <c r="W596" s="48">
        <f t="shared" si="121"/>
        <v>0.56000000000000005</v>
      </c>
      <c r="X596" s="54">
        <f t="shared" si="116"/>
        <v>0</v>
      </c>
      <c r="Y596" s="54">
        <f t="shared" si="117"/>
        <v>0</v>
      </c>
      <c r="Z596" s="54">
        <f t="shared" si="118"/>
        <v>0</v>
      </c>
      <c r="AA596" s="49">
        <f t="shared" si="122"/>
        <v>0.56000000000000005</v>
      </c>
      <c r="AB596" s="54">
        <f t="shared" si="119"/>
        <v>0.56000000000000005</v>
      </c>
      <c r="AC596" s="54">
        <f t="shared" si="120"/>
        <v>0</v>
      </c>
    </row>
    <row r="597" spans="1:29" ht="30" customHeight="1">
      <c r="A597" s="59">
        <v>588</v>
      </c>
      <c r="B597" s="50" t="s">
        <v>1147</v>
      </c>
      <c r="C597" s="53" t="str">
        <f>'11 § 송도국제도시'!C100</f>
        <v>경제자유구역청
송도국제도시</v>
      </c>
      <c r="D597" s="50">
        <f>'11 § 송도국제도시'!D100</f>
        <v>91</v>
      </c>
      <c r="E597" s="53" t="str">
        <f>'11 § 송도국제도시'!E100</f>
        <v>송도문화로120번길2R</v>
      </c>
      <c r="F597" s="53" t="str">
        <f>'11 § 송도국제도시'!F100</f>
        <v>송도동196-1</v>
      </c>
      <c r="G597" s="53" t="str">
        <f>'11 § 송도국제도시'!G100</f>
        <v>송도동197-1</v>
      </c>
      <c r="H597" s="50" t="str">
        <f>'11 § 송도국제도시'!H100</f>
        <v>○</v>
      </c>
      <c r="I597" s="53" t="str">
        <f>'11 § 송도국제도시'!I100</f>
        <v>겸용도로
(분리형)</v>
      </c>
      <c r="J597" s="54">
        <f>'11 § 송도국제도시'!J100</f>
        <v>0.3</v>
      </c>
      <c r="K597" s="54">
        <f>'11 § 송도국제도시'!K100</f>
        <v>0</v>
      </c>
      <c r="L597" s="54">
        <f>'11 § 송도국제도시'!L100</f>
        <v>0</v>
      </c>
      <c r="M597" s="54">
        <f>'11 § 송도국제도시'!M100</f>
        <v>0</v>
      </c>
      <c r="N597" s="54">
        <f>'11 § 송도국제도시'!N100</f>
        <v>1.4</v>
      </c>
      <c r="O597" s="54">
        <f>'11 § 송도국제도시'!O100</f>
        <v>2.1</v>
      </c>
      <c r="P597" s="54">
        <f>'11 § 송도국제도시'!P100</f>
        <v>2</v>
      </c>
      <c r="Q597" s="54">
        <f>'11 § 송도국제도시'!Q100</f>
        <v>0</v>
      </c>
      <c r="R597" s="54">
        <f>'11 § 송도국제도시'!R100</f>
        <v>0</v>
      </c>
      <c r="S597" s="50">
        <f>'11 § 송도국제도시'!S100</f>
        <v>2</v>
      </c>
      <c r="T597" s="50">
        <f>'11 § 송도국제도시'!T100</f>
        <v>0</v>
      </c>
      <c r="U597" s="53" t="str">
        <f>'11 § 송도국제도시'!U100</f>
        <v>도로측</v>
      </c>
      <c r="V597" s="53"/>
      <c r="W597" s="48">
        <f t="shared" si="121"/>
        <v>0.3</v>
      </c>
      <c r="X597" s="54">
        <f t="shared" si="116"/>
        <v>0</v>
      </c>
      <c r="Y597" s="54">
        <f t="shared" si="117"/>
        <v>0</v>
      </c>
      <c r="Z597" s="54">
        <f t="shared" si="118"/>
        <v>0</v>
      </c>
      <c r="AA597" s="49">
        <f t="shared" si="122"/>
        <v>0.3</v>
      </c>
      <c r="AB597" s="54">
        <f t="shared" si="119"/>
        <v>0.3</v>
      </c>
      <c r="AC597" s="54">
        <f t="shared" si="120"/>
        <v>0</v>
      </c>
    </row>
    <row r="598" spans="1:29" ht="30" customHeight="1">
      <c r="A598" s="59">
        <v>589</v>
      </c>
      <c r="B598" s="50" t="s">
        <v>1147</v>
      </c>
      <c r="C598" s="53" t="str">
        <f>'11 § 송도국제도시'!C101</f>
        <v>경제자유구역청
송도국제도시</v>
      </c>
      <c r="D598" s="50">
        <f>'11 § 송도국제도시'!D101</f>
        <v>92</v>
      </c>
      <c r="E598" s="53" t="str">
        <f>'11 § 송도국제도시'!E101</f>
        <v>송도문화로120번길2L</v>
      </c>
      <c r="F598" s="53" t="str">
        <f>'11 § 송도국제도시'!F101</f>
        <v>송도동195-1</v>
      </c>
      <c r="G598" s="53" t="str">
        <f>'11 § 송도국제도시'!G101</f>
        <v>송도동195-2</v>
      </c>
      <c r="H598" s="50" t="str">
        <f>'11 § 송도국제도시'!H101</f>
        <v>○</v>
      </c>
      <c r="I598" s="53" t="str">
        <f>'11 § 송도국제도시'!I101</f>
        <v>겸용도로
(분리형)</v>
      </c>
      <c r="J598" s="54">
        <f>'11 § 송도국제도시'!J101</f>
        <v>0.26</v>
      </c>
      <c r="K598" s="54">
        <f>'11 § 송도국제도시'!K101</f>
        <v>0</v>
      </c>
      <c r="L598" s="54">
        <f>'11 § 송도국제도시'!L101</f>
        <v>0</v>
      </c>
      <c r="M598" s="54">
        <f>'11 § 송도국제도시'!M101</f>
        <v>0</v>
      </c>
      <c r="N598" s="54">
        <f>'11 § 송도국제도시'!N101</f>
        <v>1.4</v>
      </c>
      <c r="O598" s="54">
        <f>'11 § 송도국제도시'!O101</f>
        <v>2.1</v>
      </c>
      <c r="P598" s="54">
        <f>'11 § 송도국제도시'!P101</f>
        <v>2</v>
      </c>
      <c r="Q598" s="54">
        <f>'11 § 송도국제도시'!Q101</f>
        <v>0</v>
      </c>
      <c r="R598" s="54">
        <f>'11 § 송도국제도시'!R101</f>
        <v>0</v>
      </c>
      <c r="S598" s="50">
        <f>'11 § 송도국제도시'!S101</f>
        <v>2</v>
      </c>
      <c r="T598" s="50">
        <f>'11 § 송도국제도시'!T101</f>
        <v>0</v>
      </c>
      <c r="U598" s="53" t="str">
        <f>'11 § 송도국제도시'!U101</f>
        <v>도로측</v>
      </c>
      <c r="V598" s="53"/>
      <c r="W598" s="48">
        <f t="shared" si="121"/>
        <v>0.26</v>
      </c>
      <c r="X598" s="54">
        <f t="shared" si="116"/>
        <v>0</v>
      </c>
      <c r="Y598" s="54">
        <f t="shared" si="117"/>
        <v>0</v>
      </c>
      <c r="Z598" s="54">
        <f t="shared" si="118"/>
        <v>0</v>
      </c>
      <c r="AA598" s="49">
        <f t="shared" si="122"/>
        <v>0.26</v>
      </c>
      <c r="AB598" s="54">
        <f t="shared" si="119"/>
        <v>0.26</v>
      </c>
      <c r="AC598" s="54">
        <f t="shared" si="120"/>
        <v>0</v>
      </c>
    </row>
    <row r="599" spans="1:29" ht="30" customHeight="1">
      <c r="A599" s="59">
        <v>590</v>
      </c>
      <c r="B599" s="50" t="s">
        <v>1147</v>
      </c>
      <c r="C599" s="53" t="str">
        <f>'11 § 송도국제도시'!C102</f>
        <v>경제자유구역청
송도국제도시</v>
      </c>
      <c r="D599" s="50">
        <f>'11 § 송도국제도시'!D102</f>
        <v>93</v>
      </c>
      <c r="E599" s="53" t="str">
        <f>'11 § 송도국제도시'!E102</f>
        <v>송도문화로120번길3R</v>
      </c>
      <c r="F599" s="53" t="str">
        <f>'11 § 송도국제도시'!F102</f>
        <v>송도동196-1</v>
      </c>
      <c r="G599" s="53" t="str">
        <f>'11 § 송도국제도시'!G102</f>
        <v>송도동197-2</v>
      </c>
      <c r="H599" s="50" t="str">
        <f>'11 § 송도국제도시'!H102</f>
        <v>○</v>
      </c>
      <c r="I599" s="53" t="str">
        <f>'11 § 송도국제도시'!I102</f>
        <v>겸용도로
(분리형)</v>
      </c>
      <c r="J599" s="54">
        <f>'11 § 송도국제도시'!J102</f>
        <v>0.31</v>
      </c>
      <c r="K599" s="54">
        <f>'11 § 송도국제도시'!K102</f>
        <v>0</v>
      </c>
      <c r="L599" s="54">
        <f>'11 § 송도국제도시'!L102</f>
        <v>0</v>
      </c>
      <c r="M599" s="54">
        <f>'11 § 송도국제도시'!M102</f>
        <v>0</v>
      </c>
      <c r="N599" s="54">
        <f>'11 § 송도국제도시'!N102</f>
        <v>1.4</v>
      </c>
      <c r="O599" s="54">
        <f>'11 § 송도국제도시'!O102</f>
        <v>2.1</v>
      </c>
      <c r="P599" s="54">
        <f>'11 § 송도국제도시'!P102</f>
        <v>2</v>
      </c>
      <c r="Q599" s="54">
        <f>'11 § 송도국제도시'!Q102</f>
        <v>0</v>
      </c>
      <c r="R599" s="54">
        <f>'11 § 송도국제도시'!R102</f>
        <v>0</v>
      </c>
      <c r="S599" s="50">
        <f>'11 § 송도국제도시'!S102</f>
        <v>2</v>
      </c>
      <c r="T599" s="50">
        <f>'11 § 송도국제도시'!T102</f>
        <v>0</v>
      </c>
      <c r="U599" s="53" t="str">
        <f>'11 § 송도국제도시'!U102</f>
        <v>도로측</v>
      </c>
      <c r="V599" s="53"/>
      <c r="W599" s="48">
        <f t="shared" si="121"/>
        <v>0.31</v>
      </c>
      <c r="X599" s="54">
        <f t="shared" si="116"/>
        <v>0</v>
      </c>
      <c r="Y599" s="54">
        <f t="shared" si="117"/>
        <v>0</v>
      </c>
      <c r="Z599" s="54">
        <f t="shared" si="118"/>
        <v>0</v>
      </c>
      <c r="AA599" s="49">
        <f t="shared" si="122"/>
        <v>0.31</v>
      </c>
      <c r="AB599" s="54">
        <f t="shared" si="119"/>
        <v>0.31</v>
      </c>
      <c r="AC599" s="54">
        <f t="shared" si="120"/>
        <v>0</v>
      </c>
    </row>
    <row r="600" spans="1:29" ht="30" customHeight="1">
      <c r="A600" s="59">
        <v>591</v>
      </c>
      <c r="B600" s="50" t="s">
        <v>1147</v>
      </c>
      <c r="C600" s="53" t="str">
        <f>'11 § 송도국제도시'!C103</f>
        <v>경제자유구역청
송도국제도시</v>
      </c>
      <c r="D600" s="50">
        <f>'11 § 송도국제도시'!D103</f>
        <v>94</v>
      </c>
      <c r="E600" s="53" t="str">
        <f>'11 § 송도국제도시'!E103</f>
        <v>송도문화로120번길3L</v>
      </c>
      <c r="F600" s="53" t="str">
        <f>'11 § 송도국제도시'!F103</f>
        <v>송도동196-1</v>
      </c>
      <c r="G600" s="53" t="str">
        <f>'11 § 송도국제도시'!G103</f>
        <v>송도동197-2</v>
      </c>
      <c r="H600" s="50" t="str">
        <f>'11 § 송도국제도시'!H103</f>
        <v>○</v>
      </c>
      <c r="I600" s="53" t="str">
        <f>'11 § 송도국제도시'!I103</f>
        <v>겸용도로
(분리형)</v>
      </c>
      <c r="J600" s="54">
        <f>'11 § 송도국제도시'!J103</f>
        <v>0.31</v>
      </c>
      <c r="K600" s="54">
        <f>'11 § 송도국제도시'!K103</f>
        <v>0</v>
      </c>
      <c r="L600" s="54">
        <f>'11 § 송도국제도시'!L103</f>
        <v>0</v>
      </c>
      <c r="M600" s="54">
        <f>'11 § 송도국제도시'!M103</f>
        <v>0</v>
      </c>
      <c r="N600" s="54">
        <f>'11 § 송도국제도시'!N103</f>
        <v>1.4</v>
      </c>
      <c r="O600" s="54">
        <f>'11 § 송도국제도시'!O103</f>
        <v>2.1</v>
      </c>
      <c r="P600" s="54">
        <f>'11 § 송도국제도시'!P103</f>
        <v>2</v>
      </c>
      <c r="Q600" s="54">
        <f>'11 § 송도국제도시'!Q103</f>
        <v>0</v>
      </c>
      <c r="R600" s="54">
        <f>'11 § 송도국제도시'!R103</f>
        <v>0</v>
      </c>
      <c r="S600" s="50">
        <f>'11 § 송도국제도시'!S103</f>
        <v>2</v>
      </c>
      <c r="T600" s="50">
        <f>'11 § 송도국제도시'!T103</f>
        <v>0</v>
      </c>
      <c r="U600" s="53" t="str">
        <f>'11 § 송도국제도시'!U103</f>
        <v>도로측</v>
      </c>
      <c r="V600" s="53"/>
      <c r="W600" s="48">
        <f t="shared" si="121"/>
        <v>0.31</v>
      </c>
      <c r="X600" s="54">
        <f t="shared" si="116"/>
        <v>0</v>
      </c>
      <c r="Y600" s="54">
        <f t="shared" si="117"/>
        <v>0</v>
      </c>
      <c r="Z600" s="54">
        <f t="shared" si="118"/>
        <v>0</v>
      </c>
      <c r="AA600" s="49">
        <f t="shared" si="122"/>
        <v>0.31</v>
      </c>
      <c r="AB600" s="54">
        <f t="shared" si="119"/>
        <v>0.31</v>
      </c>
      <c r="AC600" s="54">
        <f t="shared" si="120"/>
        <v>0</v>
      </c>
    </row>
    <row r="601" spans="1:29" ht="30" customHeight="1">
      <c r="A601" s="59">
        <v>592</v>
      </c>
      <c r="B601" s="50" t="s">
        <v>1147</v>
      </c>
      <c r="C601" s="53" t="str">
        <f>'11 § 송도국제도시'!C104</f>
        <v>경제자유구역청
송도국제도시</v>
      </c>
      <c r="D601" s="50">
        <f>'11 § 송도국제도시'!D104</f>
        <v>95</v>
      </c>
      <c r="E601" s="53" t="str">
        <f>'11 § 송도국제도시'!E104</f>
        <v>첨단대로30번길R</v>
      </c>
      <c r="F601" s="53" t="str">
        <f>'11 § 송도국제도시'!F104</f>
        <v>송도동203-5</v>
      </c>
      <c r="G601" s="53" t="str">
        <f>'11 § 송도국제도시'!G104</f>
        <v>송도동213-4</v>
      </c>
      <c r="H601" s="50" t="str">
        <f>'11 § 송도국제도시'!H104</f>
        <v>○</v>
      </c>
      <c r="I601" s="53" t="str">
        <f>'11 § 송도국제도시'!I104</f>
        <v>겸용도로
(분리형)</v>
      </c>
      <c r="J601" s="54">
        <f>'11 § 송도국제도시'!J104</f>
        <v>0.2</v>
      </c>
      <c r="K601" s="54">
        <f>'11 § 송도국제도시'!K104</f>
        <v>0</v>
      </c>
      <c r="L601" s="54">
        <f>'11 § 송도국제도시'!L104</f>
        <v>0</v>
      </c>
      <c r="M601" s="54">
        <f>'11 § 송도국제도시'!M104</f>
        <v>0</v>
      </c>
      <c r="N601" s="54">
        <f>'11 § 송도국제도시'!N104</f>
        <v>1.4</v>
      </c>
      <c r="O601" s="54">
        <f>'11 § 송도국제도시'!O104</f>
        <v>2.1</v>
      </c>
      <c r="P601" s="54">
        <f>'11 § 송도국제도시'!P104</f>
        <v>2</v>
      </c>
      <c r="Q601" s="54">
        <f>'11 § 송도국제도시'!Q104</f>
        <v>0</v>
      </c>
      <c r="R601" s="54">
        <f>'11 § 송도국제도시'!R104</f>
        <v>0</v>
      </c>
      <c r="S601" s="50">
        <f>'11 § 송도국제도시'!S104</f>
        <v>2</v>
      </c>
      <c r="T601" s="50">
        <f>'11 § 송도국제도시'!T104</f>
        <v>0</v>
      </c>
      <c r="U601" s="53" t="str">
        <f>'11 § 송도국제도시'!U104</f>
        <v>도로측</v>
      </c>
      <c r="V601" s="53"/>
      <c r="W601" s="48">
        <f t="shared" si="121"/>
        <v>0.2</v>
      </c>
      <c r="X601" s="54">
        <f t="shared" si="116"/>
        <v>0</v>
      </c>
      <c r="Y601" s="54">
        <f t="shared" si="117"/>
        <v>0</v>
      </c>
      <c r="Z601" s="54">
        <f t="shared" si="118"/>
        <v>0</v>
      </c>
      <c r="AA601" s="49">
        <f t="shared" si="122"/>
        <v>0.2</v>
      </c>
      <c r="AB601" s="54">
        <f t="shared" si="119"/>
        <v>0.2</v>
      </c>
      <c r="AC601" s="54">
        <f t="shared" si="120"/>
        <v>0</v>
      </c>
    </row>
    <row r="602" spans="1:29" ht="30" customHeight="1">
      <c r="A602" s="59">
        <v>593</v>
      </c>
      <c r="B602" s="50" t="s">
        <v>1147</v>
      </c>
      <c r="C602" s="53" t="str">
        <f>'11 § 송도국제도시'!C105</f>
        <v>경제자유구역청
송도국제도시</v>
      </c>
      <c r="D602" s="50">
        <f>'11 § 송도국제도시'!D105</f>
        <v>96</v>
      </c>
      <c r="E602" s="53" t="str">
        <f>'11 § 송도국제도시'!E105</f>
        <v>첨단대로30번길L</v>
      </c>
      <c r="F602" s="53" t="str">
        <f>'11 § 송도국제도시'!F105</f>
        <v>송도동205</v>
      </c>
      <c r="G602" s="53" t="str">
        <f>'11 § 송도국제도시'!G105</f>
        <v>송도동217-1</v>
      </c>
      <c r="H602" s="50" t="str">
        <f>'11 § 송도국제도시'!H105</f>
        <v>○</v>
      </c>
      <c r="I602" s="53" t="str">
        <f>'11 § 송도국제도시'!I105</f>
        <v>겸용도로
(분리형)</v>
      </c>
      <c r="J602" s="54">
        <f>'11 § 송도국제도시'!J105</f>
        <v>0.2</v>
      </c>
      <c r="K602" s="54">
        <f>'11 § 송도국제도시'!K105</f>
        <v>0</v>
      </c>
      <c r="L602" s="54">
        <f>'11 § 송도국제도시'!L105</f>
        <v>0</v>
      </c>
      <c r="M602" s="54">
        <f>'11 § 송도국제도시'!M105</f>
        <v>0</v>
      </c>
      <c r="N602" s="54">
        <f>'11 § 송도국제도시'!N105</f>
        <v>1.4</v>
      </c>
      <c r="O602" s="54">
        <f>'11 § 송도국제도시'!O105</f>
        <v>2.1</v>
      </c>
      <c r="P602" s="54">
        <f>'11 § 송도국제도시'!P105</f>
        <v>2</v>
      </c>
      <c r="Q602" s="54">
        <f>'11 § 송도국제도시'!Q105</f>
        <v>0</v>
      </c>
      <c r="R602" s="54">
        <f>'11 § 송도국제도시'!R105</f>
        <v>0</v>
      </c>
      <c r="S602" s="50">
        <f>'11 § 송도국제도시'!S105</f>
        <v>2</v>
      </c>
      <c r="T602" s="50">
        <f>'11 § 송도국제도시'!T105</f>
        <v>0</v>
      </c>
      <c r="U602" s="53" t="str">
        <f>'11 § 송도국제도시'!U105</f>
        <v>도로측</v>
      </c>
      <c r="V602" s="53"/>
      <c r="W602" s="48">
        <f t="shared" si="121"/>
        <v>0.2</v>
      </c>
      <c r="X602" s="54">
        <f t="shared" si="116"/>
        <v>0</v>
      </c>
      <c r="Y602" s="54">
        <f t="shared" si="117"/>
        <v>0</v>
      </c>
      <c r="Z602" s="54">
        <f t="shared" si="118"/>
        <v>0</v>
      </c>
      <c r="AA602" s="49">
        <f t="shared" si="122"/>
        <v>0.2</v>
      </c>
      <c r="AB602" s="54">
        <f t="shared" si="119"/>
        <v>0.2</v>
      </c>
      <c r="AC602" s="54">
        <f t="shared" si="120"/>
        <v>0</v>
      </c>
    </row>
    <row r="603" spans="1:29" ht="30" customHeight="1">
      <c r="A603" s="59">
        <v>594</v>
      </c>
      <c r="B603" s="50" t="s">
        <v>1147</v>
      </c>
      <c r="C603" s="53" t="str">
        <f>'11 § 송도국제도시'!C106</f>
        <v>경제자유구역청
송도국제도시</v>
      </c>
      <c r="D603" s="50">
        <f>'11 § 송도국제도시'!D106</f>
        <v>97</v>
      </c>
      <c r="E603" s="53" t="str">
        <f>'11 § 송도국제도시'!E106</f>
        <v>첨단대로60번길R</v>
      </c>
      <c r="F603" s="53" t="str">
        <f>'11 § 송도국제도시'!F106</f>
        <v>송도동205</v>
      </c>
      <c r="G603" s="53" t="str">
        <f>'11 § 송도국제도시'!G106</f>
        <v>송도동217-2</v>
      </c>
      <c r="H603" s="50" t="str">
        <f>'11 § 송도국제도시'!H106</f>
        <v>○</v>
      </c>
      <c r="I603" s="53" t="str">
        <f>'11 § 송도국제도시'!I106</f>
        <v>겸용도로
(분리형)</v>
      </c>
      <c r="J603" s="54">
        <f>'11 § 송도국제도시'!J106</f>
        <v>0.37</v>
      </c>
      <c r="K603" s="54">
        <f>'11 § 송도국제도시'!K106</f>
        <v>0</v>
      </c>
      <c r="L603" s="54">
        <f>'11 § 송도국제도시'!L106</f>
        <v>0</v>
      </c>
      <c r="M603" s="54">
        <f>'11 § 송도국제도시'!M106</f>
        <v>0</v>
      </c>
      <c r="N603" s="54">
        <f>'11 § 송도국제도시'!N106</f>
        <v>1.4</v>
      </c>
      <c r="O603" s="54">
        <f>'11 § 송도국제도시'!O106</f>
        <v>2.1</v>
      </c>
      <c r="P603" s="54">
        <f>'11 § 송도국제도시'!P106</f>
        <v>2</v>
      </c>
      <c r="Q603" s="54">
        <f>'11 § 송도국제도시'!Q106</f>
        <v>0</v>
      </c>
      <c r="R603" s="54">
        <f>'11 § 송도국제도시'!R106</f>
        <v>0</v>
      </c>
      <c r="S603" s="50">
        <f>'11 § 송도국제도시'!S106</f>
        <v>2</v>
      </c>
      <c r="T603" s="50">
        <f>'11 § 송도국제도시'!T106</f>
        <v>0</v>
      </c>
      <c r="U603" s="53" t="str">
        <f>'11 § 송도국제도시'!U106</f>
        <v>도로측</v>
      </c>
      <c r="V603" s="53"/>
      <c r="W603" s="48">
        <f t="shared" si="121"/>
        <v>0.37</v>
      </c>
      <c r="X603" s="54">
        <f t="shared" ref="X603:X612" si="123">SUMIF(I603,$X$6,J603)</f>
        <v>0</v>
      </c>
      <c r="Y603" s="54">
        <f t="shared" ref="Y603:Y612" si="124">SUMIF(I603,$Y$6,J603)</f>
        <v>0</v>
      </c>
      <c r="Z603" s="54">
        <f t="shared" ref="Z603:Z612" si="125">SUMIF(I603,$Z$6,J603)</f>
        <v>0</v>
      </c>
      <c r="AA603" s="49">
        <f t="shared" si="122"/>
        <v>0.37</v>
      </c>
      <c r="AB603" s="54">
        <f t="shared" ref="AB603:AB612" si="126">SUMIF(I603,$AB$7,J603)</f>
        <v>0.37</v>
      </c>
      <c r="AC603" s="54">
        <f t="shared" ref="AC603:AC612" si="127">SUMIF(I603,$AC$7,J603)</f>
        <v>0</v>
      </c>
    </row>
    <row r="604" spans="1:29" ht="30" customHeight="1">
      <c r="A604" s="59">
        <v>595</v>
      </c>
      <c r="B604" s="50" t="s">
        <v>1147</v>
      </c>
      <c r="C604" s="53" t="str">
        <f>'11 § 송도국제도시'!C107</f>
        <v>경제자유구역청
송도국제도시</v>
      </c>
      <c r="D604" s="50">
        <f>'11 § 송도국제도시'!D107</f>
        <v>98</v>
      </c>
      <c r="E604" s="53" t="str">
        <f>'11 § 송도국제도시'!E107</f>
        <v>첨단대로60번길L</v>
      </c>
      <c r="F604" s="53" t="str">
        <f>'11 § 송도국제도시'!F107</f>
        <v>송도동207-1</v>
      </c>
      <c r="G604" s="53" t="str">
        <f>'11 § 송도국제도시'!G107</f>
        <v>송도동217-1</v>
      </c>
      <c r="H604" s="50" t="str">
        <f>'11 § 송도국제도시'!H107</f>
        <v>○</v>
      </c>
      <c r="I604" s="53" t="str">
        <f>'11 § 송도국제도시'!I107</f>
        <v>겸용도로
(분리형)</v>
      </c>
      <c r="J604" s="54">
        <f>'11 § 송도국제도시'!J107</f>
        <v>0.37</v>
      </c>
      <c r="K604" s="54">
        <f>'11 § 송도국제도시'!K107</f>
        <v>0</v>
      </c>
      <c r="L604" s="54">
        <f>'11 § 송도국제도시'!L107</f>
        <v>0</v>
      </c>
      <c r="M604" s="54">
        <f>'11 § 송도국제도시'!M107</f>
        <v>0</v>
      </c>
      <c r="N604" s="54">
        <f>'11 § 송도국제도시'!N107</f>
        <v>1.4</v>
      </c>
      <c r="O604" s="54">
        <f>'11 § 송도국제도시'!O107</f>
        <v>2.1</v>
      </c>
      <c r="P604" s="54">
        <f>'11 § 송도국제도시'!P107</f>
        <v>2</v>
      </c>
      <c r="Q604" s="54">
        <f>'11 § 송도국제도시'!Q107</f>
        <v>0</v>
      </c>
      <c r="R604" s="54">
        <f>'11 § 송도국제도시'!R107</f>
        <v>0</v>
      </c>
      <c r="S604" s="50">
        <f>'11 § 송도국제도시'!S107</f>
        <v>2</v>
      </c>
      <c r="T604" s="50">
        <f>'11 § 송도국제도시'!T107</f>
        <v>0</v>
      </c>
      <c r="U604" s="53" t="str">
        <f>'11 § 송도국제도시'!U107</f>
        <v>도로측</v>
      </c>
      <c r="V604" s="53"/>
      <c r="W604" s="48">
        <f t="shared" si="121"/>
        <v>0.37</v>
      </c>
      <c r="X604" s="54">
        <f t="shared" si="123"/>
        <v>0</v>
      </c>
      <c r="Y604" s="54">
        <f t="shared" si="124"/>
        <v>0</v>
      </c>
      <c r="Z604" s="54">
        <f t="shared" si="125"/>
        <v>0</v>
      </c>
      <c r="AA604" s="49">
        <f t="shared" si="122"/>
        <v>0.37</v>
      </c>
      <c r="AB604" s="54">
        <f t="shared" si="126"/>
        <v>0.37</v>
      </c>
      <c r="AC604" s="54">
        <f t="shared" si="127"/>
        <v>0</v>
      </c>
    </row>
    <row r="605" spans="1:29" ht="30" customHeight="1">
      <c r="A605" s="59">
        <v>596</v>
      </c>
      <c r="B605" s="50" t="s">
        <v>1147</v>
      </c>
      <c r="C605" s="53" t="str">
        <f>'11 § 송도국제도시'!C108</f>
        <v>경제자유구역청
송도국제도시</v>
      </c>
      <c r="D605" s="50">
        <f>'11 § 송도국제도시'!D108</f>
        <v>99</v>
      </c>
      <c r="E605" s="53" t="str">
        <f>'11 § 송도국제도시'!E108</f>
        <v>첨단대로124번길R</v>
      </c>
      <c r="F605" s="53" t="str">
        <f>'11 § 송도국제도시'!F108</f>
        <v>송도동209-2</v>
      </c>
      <c r="G605" s="53" t="str">
        <f>'11 § 송도국제도시'!G108</f>
        <v>송도동213-1</v>
      </c>
      <c r="H605" s="50" t="str">
        <f>'11 § 송도국제도시'!H108</f>
        <v>○</v>
      </c>
      <c r="I605" s="53" t="str">
        <f>'11 § 송도국제도시'!I108</f>
        <v>겸용도로
(분리형)</v>
      </c>
      <c r="J605" s="54">
        <f>'11 § 송도국제도시'!J108</f>
        <v>1.56</v>
      </c>
      <c r="K605" s="54">
        <f>'11 § 송도국제도시'!K108</f>
        <v>0</v>
      </c>
      <c r="L605" s="54">
        <f>'11 § 송도국제도시'!L108</f>
        <v>0</v>
      </c>
      <c r="M605" s="54">
        <f>'11 § 송도국제도시'!M108</f>
        <v>0</v>
      </c>
      <c r="N605" s="54">
        <f>'11 § 송도국제도시'!N108</f>
        <v>1.4</v>
      </c>
      <c r="O605" s="54">
        <f>'11 § 송도국제도시'!O108</f>
        <v>2.1</v>
      </c>
      <c r="P605" s="54">
        <f>'11 § 송도국제도시'!P108</f>
        <v>2</v>
      </c>
      <c r="Q605" s="54">
        <f>'11 § 송도국제도시'!Q108</f>
        <v>0</v>
      </c>
      <c r="R605" s="54">
        <f>'11 § 송도국제도시'!R108</f>
        <v>0</v>
      </c>
      <c r="S605" s="50">
        <f>'11 § 송도국제도시'!S108</f>
        <v>2</v>
      </c>
      <c r="T605" s="50">
        <f>'11 § 송도국제도시'!T108</f>
        <v>0</v>
      </c>
      <c r="U605" s="53" t="str">
        <f>'11 § 송도국제도시'!U108</f>
        <v>도로측</v>
      </c>
      <c r="V605" s="53"/>
      <c r="W605" s="48">
        <f t="shared" si="121"/>
        <v>1.56</v>
      </c>
      <c r="X605" s="54">
        <f t="shared" si="123"/>
        <v>0</v>
      </c>
      <c r="Y605" s="54">
        <f t="shared" si="124"/>
        <v>0</v>
      </c>
      <c r="Z605" s="54">
        <f t="shared" si="125"/>
        <v>0</v>
      </c>
      <c r="AA605" s="49">
        <f t="shared" si="122"/>
        <v>1.56</v>
      </c>
      <c r="AB605" s="54">
        <f t="shared" si="126"/>
        <v>1.56</v>
      </c>
      <c r="AC605" s="54">
        <f t="shared" si="127"/>
        <v>0</v>
      </c>
    </row>
    <row r="606" spans="1:29" ht="30" customHeight="1">
      <c r="A606" s="59">
        <v>597</v>
      </c>
      <c r="B606" s="50" t="s">
        <v>1147</v>
      </c>
      <c r="C606" s="53" t="str">
        <f>'11 § 송도국제도시'!C109</f>
        <v>경제자유구역청
송도국제도시</v>
      </c>
      <c r="D606" s="50">
        <f>'11 § 송도국제도시'!D109</f>
        <v>100</v>
      </c>
      <c r="E606" s="53" t="str">
        <f>'11 § 송도국제도시'!E109</f>
        <v>첨단대로124번길L</v>
      </c>
      <c r="F606" s="53" t="str">
        <f>'11 § 송도국제도시'!F109</f>
        <v>송도동211-1</v>
      </c>
      <c r="G606" s="53" t="str">
        <f>'11 § 송도국제도시'!G109</f>
        <v>송도동219-1</v>
      </c>
      <c r="H606" s="50" t="str">
        <f>'11 § 송도국제도시'!H109</f>
        <v>○</v>
      </c>
      <c r="I606" s="53" t="str">
        <f>'11 § 송도국제도시'!I109</f>
        <v>겸용도로
(분리형)</v>
      </c>
      <c r="J606" s="54">
        <f>'11 § 송도국제도시'!J109</f>
        <v>1.87</v>
      </c>
      <c r="K606" s="54">
        <f>'11 § 송도국제도시'!K109</f>
        <v>0</v>
      </c>
      <c r="L606" s="54">
        <f>'11 § 송도국제도시'!L109</f>
        <v>0</v>
      </c>
      <c r="M606" s="54">
        <f>'11 § 송도국제도시'!M109</f>
        <v>0</v>
      </c>
      <c r="N606" s="54">
        <f>'11 § 송도국제도시'!N109</f>
        <v>1.4</v>
      </c>
      <c r="O606" s="54">
        <f>'11 § 송도국제도시'!O109</f>
        <v>2.1</v>
      </c>
      <c r="P606" s="54">
        <f>'11 § 송도국제도시'!P109</f>
        <v>2</v>
      </c>
      <c r="Q606" s="54">
        <f>'11 § 송도국제도시'!Q109</f>
        <v>0</v>
      </c>
      <c r="R606" s="54">
        <f>'11 § 송도국제도시'!R109</f>
        <v>0</v>
      </c>
      <c r="S606" s="50">
        <f>'11 § 송도국제도시'!S109</f>
        <v>2</v>
      </c>
      <c r="T606" s="50">
        <f>'11 § 송도국제도시'!T109</f>
        <v>0</v>
      </c>
      <c r="U606" s="53" t="str">
        <f>'11 § 송도국제도시'!U109</f>
        <v>도로측</v>
      </c>
      <c r="V606" s="53"/>
      <c r="W606" s="48">
        <f t="shared" si="121"/>
        <v>1.87</v>
      </c>
      <c r="X606" s="54">
        <f t="shared" si="123"/>
        <v>0</v>
      </c>
      <c r="Y606" s="54">
        <f t="shared" si="124"/>
        <v>0</v>
      </c>
      <c r="Z606" s="54">
        <f t="shared" si="125"/>
        <v>0</v>
      </c>
      <c r="AA606" s="49">
        <f t="shared" si="122"/>
        <v>1.87</v>
      </c>
      <c r="AB606" s="54">
        <f t="shared" si="126"/>
        <v>1.87</v>
      </c>
      <c r="AC606" s="54">
        <f t="shared" si="127"/>
        <v>0</v>
      </c>
    </row>
    <row r="607" spans="1:29" ht="30" customHeight="1">
      <c r="A607" s="59">
        <v>598</v>
      </c>
      <c r="B607" s="50" t="s">
        <v>1147</v>
      </c>
      <c r="C607" s="53" t="str">
        <f>'11 § 송도국제도시'!C110</f>
        <v>경제자유구역청
송도국제도시</v>
      </c>
      <c r="D607" s="50">
        <f>'11 § 송도국제도시'!D110</f>
        <v>101</v>
      </c>
      <c r="E607" s="53" t="str">
        <f>'11 § 송도국제도시'!E110</f>
        <v>송도미래로R</v>
      </c>
      <c r="F607" s="53" t="str">
        <f>'11 § 송도국제도시'!F110</f>
        <v>송도동211-3</v>
      </c>
      <c r="G607" s="53" t="str">
        <f>'11 § 송도국제도시'!G110</f>
        <v>송도동213-1</v>
      </c>
      <c r="H607" s="50" t="str">
        <f>'11 § 송도국제도시'!H110</f>
        <v>○</v>
      </c>
      <c r="I607" s="53" t="str">
        <f>'11 § 송도국제도시'!I110</f>
        <v>겸용도로
(분리형)</v>
      </c>
      <c r="J607" s="54">
        <f>'11 § 송도국제도시'!J110</f>
        <v>1.64</v>
      </c>
      <c r="K607" s="54">
        <f>'11 § 송도국제도시'!K110</f>
        <v>0</v>
      </c>
      <c r="L607" s="54">
        <f>'11 § 송도국제도시'!L110</f>
        <v>0</v>
      </c>
      <c r="M607" s="54">
        <f>'11 § 송도국제도시'!M110</f>
        <v>0</v>
      </c>
      <c r="N607" s="54">
        <f>'11 § 송도국제도시'!N110</f>
        <v>1.4</v>
      </c>
      <c r="O607" s="54">
        <f>'11 § 송도국제도시'!O110</f>
        <v>2.1</v>
      </c>
      <c r="P607" s="54">
        <f>'11 § 송도국제도시'!P110</f>
        <v>2</v>
      </c>
      <c r="Q607" s="54">
        <f>'11 § 송도국제도시'!Q110</f>
        <v>0</v>
      </c>
      <c r="R607" s="54">
        <f>'11 § 송도국제도시'!R110</f>
        <v>0</v>
      </c>
      <c r="S607" s="50">
        <f>'11 § 송도국제도시'!S110</f>
        <v>2</v>
      </c>
      <c r="T607" s="50">
        <f>'11 § 송도국제도시'!T110</f>
        <v>0</v>
      </c>
      <c r="U607" s="53" t="str">
        <f>'11 § 송도국제도시'!U110</f>
        <v>도로측</v>
      </c>
      <c r="V607" s="53"/>
      <c r="W607" s="48">
        <f t="shared" si="121"/>
        <v>1.64</v>
      </c>
      <c r="X607" s="54">
        <f t="shared" si="123"/>
        <v>0</v>
      </c>
      <c r="Y607" s="54">
        <f t="shared" si="124"/>
        <v>0</v>
      </c>
      <c r="Z607" s="54">
        <f t="shared" si="125"/>
        <v>0</v>
      </c>
      <c r="AA607" s="49">
        <f t="shared" si="122"/>
        <v>1.64</v>
      </c>
      <c r="AB607" s="54">
        <f t="shared" si="126"/>
        <v>1.64</v>
      </c>
      <c r="AC607" s="54">
        <f t="shared" si="127"/>
        <v>0</v>
      </c>
    </row>
    <row r="608" spans="1:29" ht="30" customHeight="1">
      <c r="A608" s="59">
        <v>599</v>
      </c>
      <c r="B608" s="50" t="s">
        <v>1147</v>
      </c>
      <c r="C608" s="53" t="str">
        <f>'11 § 송도국제도시'!C111</f>
        <v>경제자유구역청
송도국제도시</v>
      </c>
      <c r="D608" s="50">
        <f>'11 § 송도국제도시'!D111</f>
        <v>102</v>
      </c>
      <c r="E608" s="53" t="str">
        <f>'11 § 송도국제도시'!E111</f>
        <v>송도미래로L</v>
      </c>
      <c r="F608" s="53" t="str">
        <f>'11 § 송도국제도시'!F111</f>
        <v>송도동212-3</v>
      </c>
      <c r="G608" s="53" t="str">
        <f>'11 § 송도국제도시'!G111</f>
        <v>송도동213-3</v>
      </c>
      <c r="H608" s="50" t="str">
        <f>'11 § 송도국제도시'!H111</f>
        <v>○</v>
      </c>
      <c r="I608" s="53" t="str">
        <f>'11 § 송도국제도시'!I111</f>
        <v>겸용도로
(분리형)</v>
      </c>
      <c r="J608" s="54">
        <f>'11 § 송도국제도시'!J111</f>
        <v>1.64</v>
      </c>
      <c r="K608" s="54">
        <f>'11 § 송도국제도시'!K111</f>
        <v>0</v>
      </c>
      <c r="L608" s="54">
        <f>'11 § 송도국제도시'!L111</f>
        <v>0</v>
      </c>
      <c r="M608" s="54">
        <f>'11 § 송도국제도시'!M111</f>
        <v>0</v>
      </c>
      <c r="N608" s="54">
        <f>'11 § 송도국제도시'!N111</f>
        <v>1.4</v>
      </c>
      <c r="O608" s="54">
        <f>'11 § 송도국제도시'!O111</f>
        <v>2.1</v>
      </c>
      <c r="P608" s="54">
        <f>'11 § 송도국제도시'!P111</f>
        <v>2</v>
      </c>
      <c r="Q608" s="54">
        <f>'11 § 송도국제도시'!Q111</f>
        <v>0</v>
      </c>
      <c r="R608" s="54">
        <f>'11 § 송도국제도시'!R111</f>
        <v>0</v>
      </c>
      <c r="S608" s="50">
        <f>'11 § 송도국제도시'!S111</f>
        <v>2</v>
      </c>
      <c r="T608" s="50">
        <f>'11 § 송도국제도시'!T111</f>
        <v>0</v>
      </c>
      <c r="U608" s="53" t="str">
        <f>'11 § 송도국제도시'!U111</f>
        <v>도로측</v>
      </c>
      <c r="V608" s="53"/>
      <c r="W608" s="48">
        <f t="shared" si="121"/>
        <v>1.64</v>
      </c>
      <c r="X608" s="54">
        <f t="shared" si="123"/>
        <v>0</v>
      </c>
      <c r="Y608" s="54">
        <f t="shared" si="124"/>
        <v>0</v>
      </c>
      <c r="Z608" s="54">
        <f t="shared" si="125"/>
        <v>0</v>
      </c>
      <c r="AA608" s="49">
        <f t="shared" si="122"/>
        <v>1.64</v>
      </c>
      <c r="AB608" s="54">
        <f t="shared" si="126"/>
        <v>1.64</v>
      </c>
      <c r="AC608" s="54">
        <f t="shared" si="127"/>
        <v>0</v>
      </c>
    </row>
    <row r="609" spans="1:29" ht="30" customHeight="1">
      <c r="A609" s="59">
        <v>600</v>
      </c>
      <c r="B609" s="50" t="s">
        <v>1147</v>
      </c>
      <c r="C609" s="53" t="str">
        <f>'11 § 송도국제도시'!C112</f>
        <v>경제자유구역청
송도국제도시</v>
      </c>
      <c r="D609" s="50">
        <f>'11 § 송도국제도시'!D112</f>
        <v>103</v>
      </c>
      <c r="E609" s="53" t="str">
        <f>'11 § 송도국제도시'!E112</f>
        <v>스트리트몰R</v>
      </c>
      <c r="F609" s="53" t="str">
        <f>'11 § 송도국제도시'!F112</f>
        <v>송도동 169</v>
      </c>
      <c r="G609" s="53" t="str">
        <f>'11 § 송도국제도시'!G112</f>
        <v>송도동 171</v>
      </c>
      <c r="H609" s="50" t="str">
        <f>'11 § 송도국제도시'!H112</f>
        <v>○</v>
      </c>
      <c r="I609" s="53" t="str">
        <f>'11 § 송도국제도시'!I112</f>
        <v>겸용도로
(분리형)</v>
      </c>
      <c r="J609" s="54">
        <f>'11 § 송도국제도시'!J112</f>
        <v>1.73</v>
      </c>
      <c r="K609" s="54">
        <f>'11 § 송도국제도시'!K112</f>
        <v>0</v>
      </c>
      <c r="L609" s="54">
        <f>'11 § 송도국제도시'!L112</f>
        <v>0</v>
      </c>
      <c r="M609" s="54">
        <f>'11 § 송도국제도시'!M112</f>
        <v>0</v>
      </c>
      <c r="N609" s="54">
        <f>'11 § 송도국제도시'!N112</f>
        <v>1.4</v>
      </c>
      <c r="O609" s="54">
        <f>'11 § 송도국제도시'!O112</f>
        <v>2.1</v>
      </c>
      <c r="P609" s="54">
        <f>'11 § 송도국제도시'!P112</f>
        <v>2</v>
      </c>
      <c r="Q609" s="54">
        <f>'11 § 송도국제도시'!Q112</f>
        <v>0</v>
      </c>
      <c r="R609" s="54">
        <f>'11 § 송도국제도시'!R112</f>
        <v>0</v>
      </c>
      <c r="S609" s="50">
        <f>'11 § 송도국제도시'!S112</f>
        <v>2</v>
      </c>
      <c r="T609" s="50">
        <f>'11 § 송도국제도시'!T112</f>
        <v>0</v>
      </c>
      <c r="U609" s="53" t="str">
        <f>'11 § 송도국제도시'!U112</f>
        <v>도로측</v>
      </c>
      <c r="V609" s="53"/>
      <c r="W609" s="48">
        <f t="shared" si="121"/>
        <v>1.73</v>
      </c>
      <c r="X609" s="54">
        <f t="shared" si="123"/>
        <v>0</v>
      </c>
      <c r="Y609" s="54">
        <f t="shared" si="124"/>
        <v>0</v>
      </c>
      <c r="Z609" s="54">
        <f t="shared" si="125"/>
        <v>0</v>
      </c>
      <c r="AA609" s="49">
        <f t="shared" si="122"/>
        <v>1.73</v>
      </c>
      <c r="AB609" s="54">
        <f t="shared" si="126"/>
        <v>1.73</v>
      </c>
      <c r="AC609" s="54">
        <f t="shared" si="127"/>
        <v>0</v>
      </c>
    </row>
    <row r="610" spans="1:29" ht="30" customHeight="1">
      <c r="A610" s="59">
        <v>601</v>
      </c>
      <c r="B610" s="50" t="s">
        <v>1147</v>
      </c>
      <c r="C610" s="53" t="str">
        <f>'11 § 송도국제도시'!C113</f>
        <v>경제자유구역청
송도국제도시</v>
      </c>
      <c r="D610" s="50">
        <f>'11 § 송도국제도시'!D113</f>
        <v>104</v>
      </c>
      <c r="E610" s="53" t="str">
        <f>'11 § 송도국제도시'!E113</f>
        <v>스트리트몰L</v>
      </c>
      <c r="F610" s="53" t="str">
        <f>'11 § 송도국제도시'!F113</f>
        <v>송도동 169</v>
      </c>
      <c r="G610" s="53" t="str">
        <f>'11 § 송도국제도시'!G113</f>
        <v>송도동 171</v>
      </c>
      <c r="H610" s="50" t="str">
        <f>'11 § 송도국제도시'!H113</f>
        <v>○</v>
      </c>
      <c r="I610" s="53" t="str">
        <f>'11 § 송도국제도시'!I113</f>
        <v>겸용도로
(분리형)</v>
      </c>
      <c r="J610" s="54">
        <f>'11 § 송도국제도시'!J113</f>
        <v>2</v>
      </c>
      <c r="K610" s="54">
        <f>'11 § 송도국제도시'!K113</f>
        <v>0</v>
      </c>
      <c r="L610" s="54">
        <f>'11 § 송도국제도시'!L113</f>
        <v>0</v>
      </c>
      <c r="M610" s="54">
        <f>'11 § 송도국제도시'!M113</f>
        <v>0</v>
      </c>
      <c r="N610" s="54">
        <f>'11 § 송도국제도시'!N113</f>
        <v>1.4</v>
      </c>
      <c r="O610" s="54">
        <f>'11 § 송도국제도시'!O113</f>
        <v>2.1</v>
      </c>
      <c r="P610" s="54">
        <f>'11 § 송도국제도시'!P113</f>
        <v>2</v>
      </c>
      <c r="Q610" s="54">
        <f>'11 § 송도국제도시'!Q113</f>
        <v>0</v>
      </c>
      <c r="R610" s="54">
        <f>'11 § 송도국제도시'!R113</f>
        <v>0</v>
      </c>
      <c r="S610" s="50">
        <f>'11 § 송도국제도시'!S113</f>
        <v>2</v>
      </c>
      <c r="T610" s="50">
        <f>'11 § 송도국제도시'!T113</f>
        <v>0</v>
      </c>
      <c r="U610" s="53" t="str">
        <f>'11 § 송도국제도시'!U113</f>
        <v>도로측</v>
      </c>
      <c r="V610" s="53"/>
      <c r="W610" s="48">
        <f t="shared" si="121"/>
        <v>2</v>
      </c>
      <c r="X610" s="54">
        <f t="shared" si="123"/>
        <v>0</v>
      </c>
      <c r="Y610" s="54">
        <f t="shared" si="124"/>
        <v>0</v>
      </c>
      <c r="Z610" s="54">
        <f t="shared" si="125"/>
        <v>0</v>
      </c>
      <c r="AA610" s="49">
        <f t="shared" si="122"/>
        <v>2</v>
      </c>
      <c r="AB610" s="54">
        <f t="shared" si="126"/>
        <v>2</v>
      </c>
      <c r="AC610" s="54">
        <f t="shared" si="127"/>
        <v>0</v>
      </c>
    </row>
    <row r="611" spans="1:29" ht="30" customHeight="1">
      <c r="A611" s="59">
        <v>602</v>
      </c>
      <c r="B611" s="50" t="s">
        <v>1147</v>
      </c>
      <c r="C611" s="53" t="str">
        <f>'11 § 송도국제도시'!C114</f>
        <v>경제자유구역청
송도국제도시</v>
      </c>
      <c r="D611" s="50">
        <f>'11 § 송도국제도시'!D114</f>
        <v>105</v>
      </c>
      <c r="E611" s="53" t="str">
        <f>'11 § 송도국제도시'!E114</f>
        <v>남측유수지R</v>
      </c>
      <c r="F611" s="53" t="str">
        <f>'11 § 송도국제도시'!F114</f>
        <v>송도동13-8</v>
      </c>
      <c r="G611" s="53" t="str">
        <f>'11 § 송도국제도시'!G114</f>
        <v>송도동13-24</v>
      </c>
      <c r="H611" s="50" t="str">
        <f>'11 § 송도국제도시'!H114</f>
        <v>○</v>
      </c>
      <c r="I611" s="53" t="str">
        <f>'11 § 송도국제도시'!I114</f>
        <v>겸용도로
(분리형)</v>
      </c>
      <c r="J611" s="54">
        <f>'11 § 송도국제도시'!J114</f>
        <v>0.85</v>
      </c>
      <c r="K611" s="54">
        <f>'11 § 송도국제도시'!K114</f>
        <v>0</v>
      </c>
      <c r="L611" s="54">
        <f>'11 § 송도국제도시'!L114</f>
        <v>0</v>
      </c>
      <c r="M611" s="54">
        <f>'11 § 송도국제도시'!M114</f>
        <v>0</v>
      </c>
      <c r="N611" s="54">
        <f>'11 § 송도국제도시'!N114</f>
        <v>1.9</v>
      </c>
      <c r="O611" s="54">
        <f>'11 § 송도국제도시'!O114</f>
        <v>1.4</v>
      </c>
      <c r="P611" s="54">
        <f>'11 § 송도국제도시'!P114</f>
        <v>1.7999999999999998</v>
      </c>
      <c r="Q611" s="54">
        <f>'11 § 송도국제도시'!Q114</f>
        <v>0</v>
      </c>
      <c r="R611" s="54">
        <f>'11 § 송도국제도시'!R114</f>
        <v>0</v>
      </c>
      <c r="S611" s="50">
        <f>'11 § 송도국제도시'!S114</f>
        <v>2</v>
      </c>
      <c r="T611" s="50">
        <f>'11 § 송도국제도시'!T114</f>
        <v>0</v>
      </c>
      <c r="U611" s="53" t="str">
        <f>'11 § 송도국제도시'!U114</f>
        <v>도로측</v>
      </c>
      <c r="V611" s="53"/>
      <c r="W611" s="48">
        <f t="shared" si="121"/>
        <v>0.85</v>
      </c>
      <c r="X611" s="54">
        <f t="shared" si="123"/>
        <v>0</v>
      </c>
      <c r="Y611" s="54">
        <f t="shared" si="124"/>
        <v>0</v>
      </c>
      <c r="Z611" s="54">
        <f t="shared" si="125"/>
        <v>0</v>
      </c>
      <c r="AA611" s="49">
        <f t="shared" si="122"/>
        <v>0.85</v>
      </c>
      <c r="AB611" s="54">
        <f t="shared" si="126"/>
        <v>0.85</v>
      </c>
      <c r="AC611" s="54">
        <f t="shared" si="127"/>
        <v>0</v>
      </c>
    </row>
    <row r="612" spans="1:29" ht="30" customHeight="1">
      <c r="A612" s="59">
        <v>603</v>
      </c>
      <c r="B612" s="50" t="s">
        <v>1147</v>
      </c>
      <c r="C612" s="53" t="str">
        <f>'11 § 송도국제도시'!C115</f>
        <v>경제자유구역청
송도국제도시</v>
      </c>
      <c r="D612" s="50">
        <f>'11 § 송도국제도시'!D115</f>
        <v>106</v>
      </c>
      <c r="E612" s="53" t="str">
        <f>'11 § 송도국제도시'!E115</f>
        <v>남측유수지L</v>
      </c>
      <c r="F612" s="53" t="str">
        <f>'11 § 송도국제도시'!F115</f>
        <v>송도동13-8</v>
      </c>
      <c r="G612" s="53" t="str">
        <f>'11 § 송도국제도시'!G115</f>
        <v>송도동13-24</v>
      </c>
      <c r="H612" s="50" t="str">
        <f>'11 § 송도국제도시'!H115</f>
        <v>○</v>
      </c>
      <c r="I612" s="53" t="str">
        <f>'11 § 송도국제도시'!I115</f>
        <v>겸용도로
(분리형)</v>
      </c>
      <c r="J612" s="54">
        <f>'11 § 송도국제도시'!J115</f>
        <v>0.85</v>
      </c>
      <c r="K612" s="54">
        <f>'11 § 송도국제도시'!K115</f>
        <v>0</v>
      </c>
      <c r="L612" s="54">
        <f>'11 § 송도국제도시'!L115</f>
        <v>0</v>
      </c>
      <c r="M612" s="54">
        <f>'11 § 송도국제도시'!M115</f>
        <v>0</v>
      </c>
      <c r="N612" s="54">
        <f>'11 § 송도국제도시'!N115</f>
        <v>1.9</v>
      </c>
      <c r="O612" s="54">
        <f>'11 § 송도국제도시'!O115</f>
        <v>1.4</v>
      </c>
      <c r="P612" s="54">
        <f>'11 § 송도국제도시'!P115</f>
        <v>1.7999999999999998</v>
      </c>
      <c r="Q612" s="54">
        <f>'11 § 송도국제도시'!Q115</f>
        <v>0</v>
      </c>
      <c r="R612" s="54">
        <f>'11 § 송도국제도시'!R115</f>
        <v>0</v>
      </c>
      <c r="S612" s="50">
        <f>'11 § 송도국제도시'!S115</f>
        <v>2</v>
      </c>
      <c r="T612" s="50">
        <f>'11 § 송도국제도시'!T115</f>
        <v>0</v>
      </c>
      <c r="U612" s="53" t="str">
        <f>'11 § 송도국제도시'!U115</f>
        <v>도로측</v>
      </c>
      <c r="V612" s="53"/>
      <c r="W612" s="48">
        <f t="shared" si="121"/>
        <v>0.85</v>
      </c>
      <c r="X612" s="54">
        <f t="shared" si="123"/>
        <v>0</v>
      </c>
      <c r="Y612" s="54">
        <f t="shared" si="124"/>
        <v>0</v>
      </c>
      <c r="Z612" s="54">
        <f t="shared" si="125"/>
        <v>0</v>
      </c>
      <c r="AA612" s="49">
        <f t="shared" si="122"/>
        <v>0.85</v>
      </c>
      <c r="AB612" s="54">
        <f t="shared" si="126"/>
        <v>0.85</v>
      </c>
      <c r="AC612" s="54">
        <f t="shared" si="127"/>
        <v>0</v>
      </c>
    </row>
    <row r="613" spans="1:29" ht="30" customHeight="1">
      <c r="A613" s="110">
        <v>604</v>
      </c>
      <c r="B613" s="101" t="s">
        <v>1147</v>
      </c>
      <c r="C613" s="103" t="str">
        <f>'12 § 영종지구'!C9</f>
        <v>경제자유구역청
영종지구</v>
      </c>
      <c r="D613" s="101" t="str">
        <f>'12 § 영종지구'!D9</f>
        <v>31개 노선</v>
      </c>
      <c r="E613" s="103"/>
      <c r="F613" s="103"/>
      <c r="G613" s="103"/>
      <c r="H613" s="101">
        <f>'12 § 영종지구'!H9</f>
        <v>31</v>
      </c>
      <c r="I613" s="103"/>
      <c r="J613" s="101">
        <f>'12 § 영종지구'!J9</f>
        <v>42.54</v>
      </c>
      <c r="K613" s="101">
        <f>'12 § 영종지구'!K9</f>
        <v>12</v>
      </c>
      <c r="L613" s="101">
        <f>'12 § 영종지구'!L9</f>
        <v>0</v>
      </c>
      <c r="M613" s="101">
        <f>'12 § 영종지구'!M9</f>
        <v>0</v>
      </c>
      <c r="N613" s="101">
        <f>'12 § 영종지구'!N9</f>
        <v>19</v>
      </c>
      <c r="O613" s="101"/>
      <c r="P613" s="101"/>
      <c r="Q613" s="101">
        <f>'12 § 영종지구'!Q9</f>
        <v>0</v>
      </c>
      <c r="R613" s="101"/>
      <c r="S613" s="101"/>
      <c r="T613" s="101">
        <f>'12 § 영종지구'!T9</f>
        <v>0</v>
      </c>
      <c r="U613" s="103"/>
      <c r="V613" s="103"/>
      <c r="W613" s="102">
        <f>SUM(W614:W644)</f>
        <v>42.54</v>
      </c>
      <c r="X613" s="102">
        <f t="shared" ref="X613:AC613" si="128">SUM(X614:X644)</f>
        <v>22.35</v>
      </c>
      <c r="Y613" s="102">
        <f t="shared" si="128"/>
        <v>0</v>
      </c>
      <c r="Z613" s="102">
        <f t="shared" si="128"/>
        <v>0</v>
      </c>
      <c r="AA613" s="102">
        <f t="shared" si="128"/>
        <v>20.190000000000005</v>
      </c>
      <c r="AB613" s="102">
        <f t="shared" si="128"/>
        <v>20.190000000000005</v>
      </c>
      <c r="AC613" s="102">
        <f t="shared" si="128"/>
        <v>0</v>
      </c>
    </row>
    <row r="614" spans="1:29" ht="30" customHeight="1">
      <c r="A614" s="59">
        <v>605</v>
      </c>
      <c r="B614" s="50" t="s">
        <v>1147</v>
      </c>
      <c r="C614" s="53" t="str">
        <f>'12 § 영종지구'!C10</f>
        <v>경제자유구역청
영종지구</v>
      </c>
      <c r="D614" s="50">
        <f>'12 § 영종지구'!D10</f>
        <v>1</v>
      </c>
      <c r="E614" s="53" t="str">
        <f>'12 § 영종지구'!E10</f>
        <v>영종대로R</v>
      </c>
      <c r="F614" s="53" t="str">
        <f>'12 § 영종지구'!F10</f>
        <v>삼목지하차도</v>
      </c>
      <c r="G614" s="53" t="str">
        <f>'12 § 영종지구'!G10</f>
        <v>운서2교</v>
      </c>
      <c r="H614" s="50" t="str">
        <f>'12 § 영종지구'!H10</f>
        <v>○</v>
      </c>
      <c r="I614" s="53" t="str">
        <f>'12 § 영종지구'!I10</f>
        <v>겸용도로
(분리형)</v>
      </c>
      <c r="J614" s="54">
        <f>'12 § 영종지구'!J10</f>
        <v>1.1299999999999999</v>
      </c>
      <c r="K614" s="54">
        <f>'12 § 영종지구'!K10</f>
        <v>0</v>
      </c>
      <c r="L614" s="54">
        <f>'12 § 영종지구'!L10</f>
        <v>0</v>
      </c>
      <c r="M614" s="54">
        <f>'12 § 영종지구'!M10</f>
        <v>0</v>
      </c>
      <c r="N614" s="54">
        <f>'12 § 영종지구'!N10</f>
        <v>1.6</v>
      </c>
      <c r="O614" s="54">
        <f>'12 § 영종지구'!O10</f>
        <v>1.7</v>
      </c>
      <c r="P614" s="54">
        <f>'12 § 영종지구'!P10</f>
        <v>1.7999999999999998</v>
      </c>
      <c r="Q614" s="54">
        <f>'12 § 영종지구'!Q10</f>
        <v>0</v>
      </c>
      <c r="R614" s="54">
        <f>'12 § 영종지구'!R10</f>
        <v>0</v>
      </c>
      <c r="S614" s="50">
        <f>'12 § 영종지구'!S10</f>
        <v>3</v>
      </c>
      <c r="T614" s="50">
        <f>'12 § 영종지구'!T10</f>
        <v>0</v>
      </c>
      <c r="U614" s="53" t="str">
        <f>'12 § 영종지구'!U10</f>
        <v>도로측</v>
      </c>
      <c r="V614" s="53"/>
      <c r="W614" s="48">
        <f t="shared" si="121"/>
        <v>1.1299999999999999</v>
      </c>
      <c r="X614" s="54">
        <f t="shared" ref="X614:X644" si="129">SUMIF(I614,$X$6,J614)</f>
        <v>0</v>
      </c>
      <c r="Y614" s="54">
        <f t="shared" ref="Y614:Y644" si="130">SUMIF(I614,$Y$6,J614)</f>
        <v>0</v>
      </c>
      <c r="Z614" s="54">
        <f t="shared" ref="Z614:Z644" si="131">SUMIF(I614,$Z$6,J614)</f>
        <v>0</v>
      </c>
      <c r="AA614" s="49">
        <f t="shared" si="122"/>
        <v>1.1299999999999999</v>
      </c>
      <c r="AB614" s="54">
        <f t="shared" ref="AB614:AB644" si="132">SUMIF(I614,$AB$7,J614)</f>
        <v>1.1299999999999999</v>
      </c>
      <c r="AC614" s="54">
        <f t="shared" ref="AC614:AC644" si="133">SUMIF(I614,$AC$7,J614)</f>
        <v>0</v>
      </c>
    </row>
    <row r="615" spans="1:29" ht="30" customHeight="1">
      <c r="A615" s="59">
        <v>606</v>
      </c>
      <c r="B615" s="50" t="s">
        <v>1147</v>
      </c>
      <c r="C615" s="53" t="str">
        <f>'12 § 영종지구'!C11</f>
        <v>경제자유구역청
영종지구</v>
      </c>
      <c r="D615" s="50">
        <f>'12 § 영종지구'!D11</f>
        <v>2</v>
      </c>
      <c r="E615" s="53" t="str">
        <f>'12 § 영종지구'!E11</f>
        <v>영종대로L</v>
      </c>
      <c r="F615" s="53" t="str">
        <f>'12 § 영종지구'!F11</f>
        <v>삼목지하차도</v>
      </c>
      <c r="G615" s="53" t="str">
        <f>'12 § 영종지구'!G11</f>
        <v>운서2교</v>
      </c>
      <c r="H615" s="50" t="str">
        <f>'12 § 영종지구'!H11</f>
        <v>○</v>
      </c>
      <c r="I615" s="53" t="str">
        <f>'12 § 영종지구'!I11</f>
        <v>겸용도로
(분리형)</v>
      </c>
      <c r="J615" s="54">
        <f>'12 § 영종지구'!J11</f>
        <v>1.1299999999999999</v>
      </c>
      <c r="K615" s="54">
        <f>'12 § 영종지구'!K11</f>
        <v>0</v>
      </c>
      <c r="L615" s="54">
        <f>'12 § 영종지구'!L11</f>
        <v>0</v>
      </c>
      <c r="M615" s="54">
        <f>'12 § 영종지구'!M11</f>
        <v>0</v>
      </c>
      <c r="N615" s="54">
        <f>'12 § 영종지구'!N11</f>
        <v>1.6</v>
      </c>
      <c r="O615" s="54">
        <f>'12 § 영종지구'!O11</f>
        <v>3.7</v>
      </c>
      <c r="P615" s="54">
        <f>'12 § 영종지구'!P11</f>
        <v>3.8000000000000007</v>
      </c>
      <c r="Q615" s="54">
        <f>'12 § 영종지구'!Q11</f>
        <v>0</v>
      </c>
      <c r="R615" s="54">
        <f>'12 § 영종지구'!R11</f>
        <v>0</v>
      </c>
      <c r="S615" s="50">
        <f>'12 § 영종지구'!S11</f>
        <v>3</v>
      </c>
      <c r="T615" s="50">
        <f>'12 § 영종지구'!T11</f>
        <v>0</v>
      </c>
      <c r="U615" s="53" t="str">
        <f>'12 § 영종지구'!U11</f>
        <v>내측</v>
      </c>
      <c r="V615" s="53"/>
      <c r="W615" s="48">
        <f t="shared" si="121"/>
        <v>1.1299999999999999</v>
      </c>
      <c r="X615" s="54">
        <f t="shared" si="129"/>
        <v>0</v>
      </c>
      <c r="Y615" s="54">
        <f t="shared" si="130"/>
        <v>0</v>
      </c>
      <c r="Z615" s="54">
        <f t="shared" si="131"/>
        <v>0</v>
      </c>
      <c r="AA615" s="49">
        <f t="shared" si="122"/>
        <v>1.1299999999999999</v>
      </c>
      <c r="AB615" s="54">
        <f t="shared" si="132"/>
        <v>1.1299999999999999</v>
      </c>
      <c r="AC615" s="54">
        <f t="shared" si="133"/>
        <v>0</v>
      </c>
    </row>
    <row r="616" spans="1:29" ht="30" customHeight="1">
      <c r="A616" s="59">
        <v>607</v>
      </c>
      <c r="B616" s="50" t="s">
        <v>1147</v>
      </c>
      <c r="C616" s="53" t="str">
        <f>'12 § 영종지구'!C12</f>
        <v>경제자유구역청
영종지구</v>
      </c>
      <c r="D616" s="50">
        <f>'12 § 영종지구'!D12</f>
        <v>3</v>
      </c>
      <c r="E616" s="53" t="str">
        <f>'12 § 영종지구'!E12</f>
        <v>신도시북로R</v>
      </c>
      <c r="F616" s="53" t="str">
        <f>'12 § 영종지구'!F12</f>
        <v>은골사거리</v>
      </c>
      <c r="G616" s="53" t="str">
        <f>'12 § 영종지구'!G12</f>
        <v>공원사거리</v>
      </c>
      <c r="H616" s="50" t="str">
        <f>'12 § 영종지구'!H12</f>
        <v>○</v>
      </c>
      <c r="I616" s="53" t="str">
        <f>'12 § 영종지구'!I12</f>
        <v>겸용도로
(분리형)</v>
      </c>
      <c r="J616" s="54">
        <f>'12 § 영종지구'!J12</f>
        <v>1.34</v>
      </c>
      <c r="K616" s="54">
        <f>'12 § 영종지구'!K12</f>
        <v>0</v>
      </c>
      <c r="L616" s="54">
        <f>'12 § 영종지구'!L12</f>
        <v>0</v>
      </c>
      <c r="M616" s="54">
        <f>'12 § 영종지구'!M12</f>
        <v>0</v>
      </c>
      <c r="N616" s="54">
        <f>'12 § 영종지구'!N12</f>
        <v>1.35</v>
      </c>
      <c r="O616" s="54">
        <f>'12 § 영종지구'!O12</f>
        <v>1.9</v>
      </c>
      <c r="P616" s="54">
        <f>'12 § 영종지구'!P12</f>
        <v>1.75</v>
      </c>
      <c r="Q616" s="54">
        <f>'12 § 영종지구'!Q12</f>
        <v>0</v>
      </c>
      <c r="R616" s="54">
        <f>'12 § 영종지구'!R12</f>
        <v>0</v>
      </c>
      <c r="S616" s="50">
        <f>'12 § 영종지구'!S12</f>
        <v>3</v>
      </c>
      <c r="T616" s="50">
        <f>'12 § 영종지구'!T12</f>
        <v>0</v>
      </c>
      <c r="U616" s="53" t="str">
        <f>'12 § 영종지구'!U12</f>
        <v>내측</v>
      </c>
      <c r="V616" s="53"/>
      <c r="W616" s="48">
        <f t="shared" si="121"/>
        <v>1.34</v>
      </c>
      <c r="X616" s="54">
        <f t="shared" si="129"/>
        <v>0</v>
      </c>
      <c r="Y616" s="54">
        <f t="shared" si="130"/>
        <v>0</v>
      </c>
      <c r="Z616" s="54">
        <f t="shared" si="131"/>
        <v>0</v>
      </c>
      <c r="AA616" s="49">
        <f t="shared" si="122"/>
        <v>1.34</v>
      </c>
      <c r="AB616" s="54">
        <f t="shared" si="132"/>
        <v>1.34</v>
      </c>
      <c r="AC616" s="54">
        <f t="shared" si="133"/>
        <v>0</v>
      </c>
    </row>
    <row r="617" spans="1:29" ht="30" customHeight="1">
      <c r="A617" s="59">
        <v>608</v>
      </c>
      <c r="B617" s="50" t="s">
        <v>1147</v>
      </c>
      <c r="C617" s="53" t="str">
        <f>'12 § 영종지구'!C13</f>
        <v>경제자유구역청
영종지구</v>
      </c>
      <c r="D617" s="50">
        <f>'12 § 영종지구'!D13</f>
        <v>4</v>
      </c>
      <c r="E617" s="53" t="str">
        <f>'12 § 영종지구'!E13</f>
        <v>신도시북로L</v>
      </c>
      <c r="F617" s="53" t="str">
        <f>'12 § 영종지구'!F13</f>
        <v>은골사거리</v>
      </c>
      <c r="G617" s="53" t="str">
        <f>'12 § 영종지구'!G13</f>
        <v>공원사거리</v>
      </c>
      <c r="H617" s="50" t="str">
        <f>'12 § 영종지구'!H13</f>
        <v>○</v>
      </c>
      <c r="I617" s="53" t="str">
        <f>'12 § 영종지구'!I13</f>
        <v>겸용도로
(분리형)</v>
      </c>
      <c r="J617" s="54">
        <f>'12 § 영종지구'!J13</f>
        <v>1.34</v>
      </c>
      <c r="K617" s="54">
        <f>'12 § 영종지구'!K13</f>
        <v>0</v>
      </c>
      <c r="L617" s="54">
        <f>'12 § 영종지구'!L13</f>
        <v>0</v>
      </c>
      <c r="M617" s="54">
        <f>'12 § 영종지구'!M13</f>
        <v>0</v>
      </c>
      <c r="N617" s="54">
        <f>'12 § 영종지구'!N13</f>
        <v>1.35</v>
      </c>
      <c r="O617" s="54">
        <f>'12 § 영종지구'!O13</f>
        <v>1.9</v>
      </c>
      <c r="P617" s="54">
        <f>'12 § 영종지구'!P13</f>
        <v>1.75</v>
      </c>
      <c r="Q617" s="54">
        <f>'12 § 영종지구'!Q13</f>
        <v>0</v>
      </c>
      <c r="R617" s="54">
        <f>'12 § 영종지구'!R13</f>
        <v>0</v>
      </c>
      <c r="S617" s="50">
        <f>'12 § 영종지구'!S13</f>
        <v>3</v>
      </c>
      <c r="T617" s="50">
        <f>'12 § 영종지구'!T13</f>
        <v>0</v>
      </c>
      <c r="U617" s="53" t="str">
        <f>'12 § 영종지구'!U13</f>
        <v>내측</v>
      </c>
      <c r="V617" s="53"/>
      <c r="W617" s="48">
        <f t="shared" si="121"/>
        <v>1.34</v>
      </c>
      <c r="X617" s="54">
        <f t="shared" si="129"/>
        <v>0</v>
      </c>
      <c r="Y617" s="54">
        <f t="shared" si="130"/>
        <v>0</v>
      </c>
      <c r="Z617" s="54">
        <f t="shared" si="131"/>
        <v>0</v>
      </c>
      <c r="AA617" s="49">
        <f t="shared" si="122"/>
        <v>1.34</v>
      </c>
      <c r="AB617" s="54">
        <f t="shared" si="132"/>
        <v>1.34</v>
      </c>
      <c r="AC617" s="54">
        <f t="shared" si="133"/>
        <v>0</v>
      </c>
    </row>
    <row r="618" spans="1:29" ht="30" customHeight="1">
      <c r="A618" s="59">
        <v>609</v>
      </c>
      <c r="B618" s="50" t="s">
        <v>1147</v>
      </c>
      <c r="C618" s="53" t="str">
        <f>'12 § 영종지구'!C14</f>
        <v>경제자유구역청
영종지구</v>
      </c>
      <c r="D618" s="50">
        <f>'12 § 영종지구'!D14</f>
        <v>5</v>
      </c>
      <c r="E618" s="53" t="str">
        <f>'12 § 영종지구'!E14</f>
        <v>신도시남로R</v>
      </c>
      <c r="F618" s="53" t="str">
        <f>'12 § 영종지구'!F14</f>
        <v>은골사거리</v>
      </c>
      <c r="G618" s="53" t="str">
        <f>'12 § 영종지구'!G14</f>
        <v>공원사거리</v>
      </c>
      <c r="H618" s="50" t="str">
        <f>'12 § 영종지구'!H14</f>
        <v>○</v>
      </c>
      <c r="I618" s="53" t="str">
        <f>'12 § 영종지구'!I14</f>
        <v>겸용도로
(분리형)</v>
      </c>
      <c r="J618" s="54">
        <f>'12 § 영종지구'!J14</f>
        <v>1.32</v>
      </c>
      <c r="K618" s="54">
        <f>'12 § 영종지구'!K14</f>
        <v>0</v>
      </c>
      <c r="L618" s="54">
        <f>'12 § 영종지구'!L14</f>
        <v>0</v>
      </c>
      <c r="M618" s="54">
        <f>'12 § 영종지구'!M14</f>
        <v>0</v>
      </c>
      <c r="N618" s="54">
        <f>'12 § 영종지구'!N14</f>
        <v>1.35</v>
      </c>
      <c r="O618" s="54">
        <f>'12 § 영종지구'!O14</f>
        <v>2.2000000000000002</v>
      </c>
      <c r="P618" s="54">
        <f>'12 § 영종지구'!P14</f>
        <v>2.0500000000000003</v>
      </c>
      <c r="Q618" s="54">
        <f>'12 § 영종지구'!Q14</f>
        <v>0</v>
      </c>
      <c r="R618" s="54">
        <f>'12 § 영종지구'!R14</f>
        <v>0</v>
      </c>
      <c r="S618" s="50">
        <f>'12 § 영종지구'!S14</f>
        <v>3</v>
      </c>
      <c r="T618" s="50">
        <f>'12 § 영종지구'!T14</f>
        <v>0</v>
      </c>
      <c r="U618" s="53" t="str">
        <f>'12 § 영종지구'!U14</f>
        <v>내측</v>
      </c>
      <c r="V618" s="53"/>
      <c r="W618" s="48">
        <f t="shared" si="121"/>
        <v>1.32</v>
      </c>
      <c r="X618" s="54">
        <f t="shared" si="129"/>
        <v>0</v>
      </c>
      <c r="Y618" s="54">
        <f t="shared" si="130"/>
        <v>0</v>
      </c>
      <c r="Z618" s="54">
        <f t="shared" si="131"/>
        <v>0</v>
      </c>
      <c r="AA618" s="49">
        <f t="shared" si="122"/>
        <v>1.32</v>
      </c>
      <c r="AB618" s="54">
        <f t="shared" si="132"/>
        <v>1.32</v>
      </c>
      <c r="AC618" s="54">
        <f t="shared" si="133"/>
        <v>0</v>
      </c>
    </row>
    <row r="619" spans="1:29" ht="30" customHeight="1">
      <c r="A619" s="59">
        <v>610</v>
      </c>
      <c r="B619" s="50" t="s">
        <v>1147</v>
      </c>
      <c r="C619" s="53" t="str">
        <f>'12 § 영종지구'!C15</f>
        <v>경제자유구역청
영종지구</v>
      </c>
      <c r="D619" s="50">
        <f>'12 § 영종지구'!D15</f>
        <v>6</v>
      </c>
      <c r="E619" s="53" t="str">
        <f>'12 § 영종지구'!E15</f>
        <v>신도시남로L</v>
      </c>
      <c r="F619" s="53" t="str">
        <f>'12 § 영종지구'!F15</f>
        <v>은골사거리</v>
      </c>
      <c r="G619" s="53" t="str">
        <f>'12 § 영종지구'!G15</f>
        <v>공원사거리</v>
      </c>
      <c r="H619" s="50" t="str">
        <f>'12 § 영종지구'!H15</f>
        <v>○</v>
      </c>
      <c r="I619" s="53" t="str">
        <f>'12 § 영종지구'!I15</f>
        <v>겸용도로
(분리형)</v>
      </c>
      <c r="J619" s="54">
        <f>'12 § 영종지구'!J15</f>
        <v>1.32</v>
      </c>
      <c r="K619" s="54">
        <f>'12 § 영종지구'!K15</f>
        <v>0</v>
      </c>
      <c r="L619" s="54">
        <f>'12 § 영종지구'!L15</f>
        <v>0</v>
      </c>
      <c r="M619" s="54">
        <f>'12 § 영종지구'!M15</f>
        <v>0</v>
      </c>
      <c r="N619" s="54">
        <f>'12 § 영종지구'!N15</f>
        <v>1.35</v>
      </c>
      <c r="O619" s="54">
        <f>'12 § 영종지구'!O15</f>
        <v>2.2000000000000002</v>
      </c>
      <c r="P619" s="54">
        <f>'12 § 영종지구'!P15</f>
        <v>2.0500000000000003</v>
      </c>
      <c r="Q619" s="54">
        <f>'12 § 영종지구'!Q15</f>
        <v>0</v>
      </c>
      <c r="R619" s="54">
        <f>'12 § 영종지구'!R15</f>
        <v>0</v>
      </c>
      <c r="S619" s="50">
        <f>'12 § 영종지구'!S15</f>
        <v>3</v>
      </c>
      <c r="T619" s="50">
        <f>'12 § 영종지구'!T15</f>
        <v>0</v>
      </c>
      <c r="U619" s="53" t="str">
        <f>'12 § 영종지구'!U15</f>
        <v>내측</v>
      </c>
      <c r="V619" s="53"/>
      <c r="W619" s="48">
        <f t="shared" si="121"/>
        <v>1.32</v>
      </c>
      <c r="X619" s="54">
        <f t="shared" si="129"/>
        <v>0</v>
      </c>
      <c r="Y619" s="54">
        <f t="shared" si="130"/>
        <v>0</v>
      </c>
      <c r="Z619" s="54">
        <f t="shared" si="131"/>
        <v>0</v>
      </c>
      <c r="AA619" s="49">
        <f t="shared" si="122"/>
        <v>1.32</v>
      </c>
      <c r="AB619" s="54">
        <f t="shared" si="132"/>
        <v>1.32</v>
      </c>
      <c r="AC619" s="54">
        <f t="shared" si="133"/>
        <v>0</v>
      </c>
    </row>
    <row r="620" spans="1:29" ht="30" customHeight="1">
      <c r="A620" s="59">
        <v>611</v>
      </c>
      <c r="B620" s="50" t="s">
        <v>1147</v>
      </c>
      <c r="C620" s="53" t="str">
        <f>'12 § 영종지구'!C16</f>
        <v>경제자유구역청
영종지구</v>
      </c>
      <c r="D620" s="50">
        <f>'12 § 영종지구'!D16</f>
        <v>7</v>
      </c>
      <c r="E620" s="53" t="str">
        <f>'12 § 영종지구'!E16</f>
        <v>흰바위로R</v>
      </c>
      <c r="F620" s="53" t="str">
        <f>'12 § 영종지구'!F16</f>
        <v>흰바위사거리</v>
      </c>
      <c r="G620" s="53" t="str">
        <f>'12 § 영종지구'!G16</f>
        <v>눈돌사거리</v>
      </c>
      <c r="H620" s="50" t="str">
        <f>'12 § 영종지구'!H16</f>
        <v>○</v>
      </c>
      <c r="I620" s="53" t="str">
        <f>'12 § 영종지구'!I16</f>
        <v>겸용도로
(분리형)</v>
      </c>
      <c r="J620" s="54">
        <f>'12 § 영종지구'!J16</f>
        <v>0.5</v>
      </c>
      <c r="K620" s="54">
        <f>'12 § 영종지구'!K16</f>
        <v>0</v>
      </c>
      <c r="L620" s="54">
        <f>'12 § 영종지구'!L16</f>
        <v>0</v>
      </c>
      <c r="M620" s="54">
        <f>'12 § 영종지구'!M16</f>
        <v>0</v>
      </c>
      <c r="N620" s="54">
        <f>'12 § 영종지구'!N16</f>
        <v>1.35</v>
      </c>
      <c r="O620" s="54">
        <f>'12 § 영종지구'!O16</f>
        <v>4.5999999999999996</v>
      </c>
      <c r="P620" s="54">
        <f>'12 § 영종지구'!P16</f>
        <v>4.4499999999999993</v>
      </c>
      <c r="Q620" s="54">
        <f>'12 § 영종지구'!Q16</f>
        <v>0</v>
      </c>
      <c r="R620" s="54">
        <f>'12 § 영종지구'!R16</f>
        <v>0</v>
      </c>
      <c r="S620" s="50">
        <f>'12 § 영종지구'!S16</f>
        <v>4</v>
      </c>
      <c r="T620" s="50">
        <f>'12 § 영종지구'!T16</f>
        <v>0</v>
      </c>
      <c r="U620" s="53" t="str">
        <f>'12 § 영종지구'!U16</f>
        <v>내측</v>
      </c>
      <c r="V620" s="53"/>
      <c r="W620" s="48">
        <f t="shared" si="121"/>
        <v>0.5</v>
      </c>
      <c r="X620" s="54">
        <f t="shared" si="129"/>
        <v>0</v>
      </c>
      <c r="Y620" s="54">
        <f t="shared" si="130"/>
        <v>0</v>
      </c>
      <c r="Z620" s="54">
        <f t="shared" si="131"/>
        <v>0</v>
      </c>
      <c r="AA620" s="49">
        <f t="shared" si="122"/>
        <v>0.5</v>
      </c>
      <c r="AB620" s="54">
        <f t="shared" si="132"/>
        <v>0.5</v>
      </c>
      <c r="AC620" s="54">
        <f t="shared" si="133"/>
        <v>0</v>
      </c>
    </row>
    <row r="621" spans="1:29" ht="30" customHeight="1">
      <c r="A621" s="59">
        <v>612</v>
      </c>
      <c r="B621" s="50" t="s">
        <v>1147</v>
      </c>
      <c r="C621" s="53" t="str">
        <f>'12 § 영종지구'!C17</f>
        <v>경제자유구역청
영종지구</v>
      </c>
      <c r="D621" s="50">
        <f>'12 § 영종지구'!D17</f>
        <v>8</v>
      </c>
      <c r="E621" s="53" t="str">
        <f>'12 § 영종지구'!E17</f>
        <v>흰바위로L</v>
      </c>
      <c r="F621" s="53" t="str">
        <f>'12 § 영종지구'!F17</f>
        <v>흰바위사거리</v>
      </c>
      <c r="G621" s="53" t="str">
        <f>'12 § 영종지구'!G17</f>
        <v>눈돌사거리</v>
      </c>
      <c r="H621" s="50" t="str">
        <f>'12 § 영종지구'!H17</f>
        <v>○</v>
      </c>
      <c r="I621" s="53" t="str">
        <f>'12 § 영종지구'!I17</f>
        <v>겸용도로
(분리형)</v>
      </c>
      <c r="J621" s="54">
        <f>'12 § 영종지구'!J17</f>
        <v>0.5</v>
      </c>
      <c r="K621" s="54">
        <f>'12 § 영종지구'!K17</f>
        <v>0</v>
      </c>
      <c r="L621" s="54">
        <f>'12 § 영종지구'!L17</f>
        <v>0</v>
      </c>
      <c r="M621" s="54">
        <f>'12 § 영종지구'!M17</f>
        <v>0</v>
      </c>
      <c r="N621" s="54">
        <f>'12 § 영종지구'!N17</f>
        <v>1.35</v>
      </c>
      <c r="O621" s="54">
        <f>'12 § 영종지구'!O17</f>
        <v>4.5999999999999996</v>
      </c>
      <c r="P621" s="54">
        <f>'12 § 영종지구'!P17</f>
        <v>4.4499999999999993</v>
      </c>
      <c r="Q621" s="54">
        <f>'12 § 영종지구'!Q17</f>
        <v>0</v>
      </c>
      <c r="R621" s="54">
        <f>'12 § 영종지구'!R17</f>
        <v>0</v>
      </c>
      <c r="S621" s="50">
        <f>'12 § 영종지구'!S17</f>
        <v>4</v>
      </c>
      <c r="T621" s="50">
        <f>'12 § 영종지구'!T17</f>
        <v>0</v>
      </c>
      <c r="U621" s="53" t="str">
        <f>'12 § 영종지구'!U17</f>
        <v>내측</v>
      </c>
      <c r="V621" s="53"/>
      <c r="W621" s="48">
        <f t="shared" si="121"/>
        <v>0.5</v>
      </c>
      <c r="X621" s="54">
        <f t="shared" si="129"/>
        <v>0</v>
      </c>
      <c r="Y621" s="54">
        <f t="shared" si="130"/>
        <v>0</v>
      </c>
      <c r="Z621" s="54">
        <f t="shared" si="131"/>
        <v>0</v>
      </c>
      <c r="AA621" s="49">
        <f t="shared" si="122"/>
        <v>0.5</v>
      </c>
      <c r="AB621" s="54">
        <f t="shared" si="132"/>
        <v>0.5</v>
      </c>
      <c r="AC621" s="54">
        <f t="shared" si="133"/>
        <v>0</v>
      </c>
    </row>
    <row r="622" spans="1:29" ht="30" customHeight="1">
      <c r="A622" s="59">
        <v>613</v>
      </c>
      <c r="B622" s="50" t="s">
        <v>1147</v>
      </c>
      <c r="C622" s="53" t="str">
        <f>'12 § 영종지구'!C18</f>
        <v>경제자유구역청
영종지구</v>
      </c>
      <c r="D622" s="50">
        <f>'12 § 영종지구'!D18</f>
        <v>9</v>
      </c>
      <c r="E622" s="53" t="str">
        <f>'12 § 영종지구'!E18</f>
        <v>흰바위로
59번길R</v>
      </c>
      <c r="F622" s="53" t="str">
        <f>'12 § 영종지구'!F18</f>
        <v>운서2교</v>
      </c>
      <c r="G622" s="53" t="str">
        <f>'12 § 영종지구'!G18</f>
        <v>흰바위사거리</v>
      </c>
      <c r="H622" s="50" t="str">
        <f>'12 § 영종지구'!H18</f>
        <v>○</v>
      </c>
      <c r="I622" s="53" t="str">
        <f>'12 § 영종지구'!I18</f>
        <v>겸용도로
(분리형)</v>
      </c>
      <c r="J622" s="54">
        <f>'12 § 영종지구'!J18</f>
        <v>0.31</v>
      </c>
      <c r="K622" s="54">
        <f>'12 § 영종지구'!K18</f>
        <v>0</v>
      </c>
      <c r="L622" s="54">
        <f>'12 § 영종지구'!L18</f>
        <v>0</v>
      </c>
      <c r="M622" s="54">
        <f>'12 § 영종지구'!M18</f>
        <v>0</v>
      </c>
      <c r="N622" s="54">
        <f>'12 § 영종지구'!N18</f>
        <v>1.35</v>
      </c>
      <c r="O622" s="54">
        <f>'12 § 영종지구'!O18</f>
        <v>2.2999999999999998</v>
      </c>
      <c r="P622" s="54">
        <f>'12 § 영종지구'!P18</f>
        <v>2.15</v>
      </c>
      <c r="Q622" s="54">
        <f>'12 § 영종지구'!Q18</f>
        <v>0</v>
      </c>
      <c r="R622" s="54">
        <f>'12 § 영종지구'!R18</f>
        <v>0</v>
      </c>
      <c r="S622" s="50">
        <f>'12 § 영종지구'!S18</f>
        <v>3</v>
      </c>
      <c r="T622" s="50">
        <f>'12 § 영종지구'!T18</f>
        <v>0</v>
      </c>
      <c r="U622" s="53" t="str">
        <f>'12 § 영종지구'!U18</f>
        <v>내측</v>
      </c>
      <c r="V622" s="53"/>
      <c r="W622" s="48">
        <f t="shared" si="121"/>
        <v>0.31</v>
      </c>
      <c r="X622" s="54">
        <f t="shared" si="129"/>
        <v>0</v>
      </c>
      <c r="Y622" s="54">
        <f t="shared" si="130"/>
        <v>0</v>
      </c>
      <c r="Z622" s="54">
        <f t="shared" si="131"/>
        <v>0</v>
      </c>
      <c r="AA622" s="49">
        <f t="shared" si="122"/>
        <v>0.31</v>
      </c>
      <c r="AB622" s="54">
        <f t="shared" si="132"/>
        <v>0.31</v>
      </c>
      <c r="AC622" s="54">
        <f t="shared" si="133"/>
        <v>0</v>
      </c>
    </row>
    <row r="623" spans="1:29" ht="30" customHeight="1">
      <c r="A623" s="59">
        <v>614</v>
      </c>
      <c r="B623" s="50" t="s">
        <v>1147</v>
      </c>
      <c r="C623" s="53" t="str">
        <f>'12 § 영종지구'!C19</f>
        <v>경제자유구역청
영종지구</v>
      </c>
      <c r="D623" s="50">
        <f>'12 § 영종지구'!D19</f>
        <v>10</v>
      </c>
      <c r="E623" s="53" t="str">
        <f>'12 § 영종지구'!E19</f>
        <v>흰바위로
59번길L</v>
      </c>
      <c r="F623" s="53" t="str">
        <f>'12 § 영종지구'!F19</f>
        <v>운서2교</v>
      </c>
      <c r="G623" s="53" t="str">
        <f>'12 § 영종지구'!G19</f>
        <v>흰바위사거리</v>
      </c>
      <c r="H623" s="50" t="str">
        <f>'12 § 영종지구'!H19</f>
        <v>○</v>
      </c>
      <c r="I623" s="53" t="str">
        <f>'12 § 영종지구'!I19</f>
        <v>겸용도로
(분리형)</v>
      </c>
      <c r="J623" s="54">
        <f>'12 § 영종지구'!J19</f>
        <v>0.31</v>
      </c>
      <c r="K623" s="54">
        <f>'12 § 영종지구'!K19</f>
        <v>0</v>
      </c>
      <c r="L623" s="54">
        <f>'12 § 영종지구'!L19</f>
        <v>0</v>
      </c>
      <c r="M623" s="54">
        <f>'12 § 영종지구'!M19</f>
        <v>0</v>
      </c>
      <c r="N623" s="54">
        <f>'12 § 영종지구'!N19</f>
        <v>1.35</v>
      </c>
      <c r="O623" s="54">
        <f>'12 § 영종지구'!O19</f>
        <v>1.1000000000000001</v>
      </c>
      <c r="P623" s="54">
        <f>'12 § 영종지구'!P19</f>
        <v>0.95000000000000018</v>
      </c>
      <c r="Q623" s="54">
        <f>'12 § 영종지구'!Q19</f>
        <v>0</v>
      </c>
      <c r="R623" s="54">
        <f>'12 § 영종지구'!R19</f>
        <v>0</v>
      </c>
      <c r="S623" s="50">
        <f>'12 § 영종지구'!S19</f>
        <v>3</v>
      </c>
      <c r="T623" s="50">
        <f>'12 § 영종지구'!T19</f>
        <v>0</v>
      </c>
      <c r="U623" s="53">
        <f>'12 § 영종지구'!U19</f>
        <v>0</v>
      </c>
      <c r="V623" s="53"/>
      <c r="W623" s="48">
        <f t="shared" si="121"/>
        <v>0.31</v>
      </c>
      <c r="X623" s="54">
        <f t="shared" si="129"/>
        <v>0</v>
      </c>
      <c r="Y623" s="54">
        <f t="shared" si="130"/>
        <v>0</v>
      </c>
      <c r="Z623" s="54">
        <f t="shared" si="131"/>
        <v>0</v>
      </c>
      <c r="AA623" s="49">
        <f t="shared" si="122"/>
        <v>0.31</v>
      </c>
      <c r="AB623" s="54">
        <f t="shared" si="132"/>
        <v>0.31</v>
      </c>
      <c r="AC623" s="54">
        <f t="shared" si="133"/>
        <v>0</v>
      </c>
    </row>
    <row r="624" spans="1:29" ht="30" customHeight="1">
      <c r="A624" s="59">
        <v>615</v>
      </c>
      <c r="B624" s="50" t="s">
        <v>1147</v>
      </c>
      <c r="C624" s="53" t="str">
        <f>'12 § 영종지구'!C20</f>
        <v>경제자유구역청
영종지구</v>
      </c>
      <c r="D624" s="50">
        <f>'12 § 영종지구'!D20</f>
        <v>11</v>
      </c>
      <c r="E624" s="53" t="str">
        <f>'12 § 영종지구'!E20</f>
        <v>넙디로R</v>
      </c>
      <c r="F624" s="53" t="str">
        <f>'12 § 영종지구'!F20</f>
        <v>운서동
2895-13</v>
      </c>
      <c r="G624" s="53" t="str">
        <f>'12 § 영종지구'!G20</f>
        <v>운서동
2937-1</v>
      </c>
      <c r="H624" s="50" t="str">
        <f>'12 § 영종지구'!H20</f>
        <v>○</v>
      </c>
      <c r="I624" s="53" t="str">
        <f>'12 § 영종지구'!I20</f>
        <v>겸용도로
(분리형)</v>
      </c>
      <c r="J624" s="54">
        <f>'12 § 영종지구'!J20</f>
        <v>1.29</v>
      </c>
      <c r="K624" s="54">
        <f>'12 § 영종지구'!K20</f>
        <v>0</v>
      </c>
      <c r="L624" s="54">
        <f>'12 § 영종지구'!L20</f>
        <v>0</v>
      </c>
      <c r="M624" s="54">
        <f>'12 § 영종지구'!M20</f>
        <v>0</v>
      </c>
      <c r="N624" s="54">
        <f>'12 § 영종지구'!N20</f>
        <v>1.1000000000000001</v>
      </c>
      <c r="O624" s="54">
        <f>'12 § 영종지구'!O20</f>
        <v>1.5</v>
      </c>
      <c r="P624" s="54">
        <f>'12 § 영종지구'!P20</f>
        <v>1.1000000000000001</v>
      </c>
      <c r="Q624" s="54">
        <f>'12 § 영종지구'!Q20</f>
        <v>0</v>
      </c>
      <c r="R624" s="54">
        <f>'12 § 영종지구'!R20</f>
        <v>0</v>
      </c>
      <c r="S624" s="50">
        <f>'12 § 영종지구'!S20</f>
        <v>3</v>
      </c>
      <c r="T624" s="50">
        <f>'12 § 영종지구'!T20</f>
        <v>0</v>
      </c>
      <c r="U624" s="53" t="str">
        <f>'12 § 영종지구'!U20</f>
        <v>내측</v>
      </c>
      <c r="V624" s="53"/>
      <c r="W624" s="48">
        <f t="shared" si="121"/>
        <v>1.29</v>
      </c>
      <c r="X624" s="54">
        <f t="shared" si="129"/>
        <v>0</v>
      </c>
      <c r="Y624" s="54">
        <f t="shared" si="130"/>
        <v>0</v>
      </c>
      <c r="Z624" s="54">
        <f t="shared" si="131"/>
        <v>0</v>
      </c>
      <c r="AA624" s="49">
        <f t="shared" si="122"/>
        <v>1.29</v>
      </c>
      <c r="AB624" s="54">
        <f t="shared" si="132"/>
        <v>1.29</v>
      </c>
      <c r="AC624" s="54">
        <f t="shared" si="133"/>
        <v>0</v>
      </c>
    </row>
    <row r="625" spans="1:29" ht="30" customHeight="1">
      <c r="A625" s="59">
        <v>616</v>
      </c>
      <c r="B625" s="50" t="s">
        <v>1147</v>
      </c>
      <c r="C625" s="53" t="str">
        <f>'12 § 영종지구'!C21</f>
        <v>경제자유구역청
영종지구</v>
      </c>
      <c r="D625" s="50">
        <f>'12 § 영종지구'!D21</f>
        <v>12</v>
      </c>
      <c r="E625" s="53" t="str">
        <f>'12 § 영종지구'!E21</f>
        <v>넙디로L</v>
      </c>
      <c r="F625" s="53" t="str">
        <f>'12 § 영종지구'!F21</f>
        <v>운서동
2895-13</v>
      </c>
      <c r="G625" s="53" t="str">
        <f>'12 § 영종지구'!G21</f>
        <v>운서동
2937-1</v>
      </c>
      <c r="H625" s="50" t="str">
        <f>'12 § 영종지구'!H21</f>
        <v>○</v>
      </c>
      <c r="I625" s="53" t="str">
        <f>'12 § 영종지구'!I21</f>
        <v>겸용도로
(분리형)</v>
      </c>
      <c r="J625" s="54">
        <f>'12 § 영종지구'!J21</f>
        <v>1.29</v>
      </c>
      <c r="K625" s="54">
        <f>'12 § 영종지구'!K21</f>
        <v>0</v>
      </c>
      <c r="L625" s="54">
        <f>'12 § 영종지구'!L21</f>
        <v>0</v>
      </c>
      <c r="M625" s="54">
        <f>'12 § 영종지구'!M21</f>
        <v>0</v>
      </c>
      <c r="N625" s="54">
        <f>'12 § 영종지구'!N21</f>
        <v>1.1000000000000001</v>
      </c>
      <c r="O625" s="54">
        <f>'12 § 영종지구'!O21</f>
        <v>1.5</v>
      </c>
      <c r="P625" s="54">
        <f>'12 § 영종지구'!P21</f>
        <v>1.1000000000000001</v>
      </c>
      <c r="Q625" s="54">
        <f>'12 § 영종지구'!Q21</f>
        <v>0</v>
      </c>
      <c r="R625" s="54">
        <f>'12 § 영종지구'!R21</f>
        <v>0</v>
      </c>
      <c r="S625" s="50">
        <f>'12 § 영종지구'!S21</f>
        <v>3</v>
      </c>
      <c r="T625" s="50">
        <f>'12 § 영종지구'!T21</f>
        <v>0</v>
      </c>
      <c r="U625" s="53" t="str">
        <f>'12 § 영종지구'!U21</f>
        <v>내측</v>
      </c>
      <c r="V625" s="53"/>
      <c r="W625" s="48">
        <f t="shared" si="121"/>
        <v>1.29</v>
      </c>
      <c r="X625" s="54">
        <f t="shared" si="129"/>
        <v>0</v>
      </c>
      <c r="Y625" s="54">
        <f t="shared" si="130"/>
        <v>0</v>
      </c>
      <c r="Z625" s="54">
        <f t="shared" si="131"/>
        <v>0</v>
      </c>
      <c r="AA625" s="49">
        <f t="shared" si="122"/>
        <v>1.29</v>
      </c>
      <c r="AB625" s="54">
        <f t="shared" si="132"/>
        <v>1.29</v>
      </c>
      <c r="AC625" s="54">
        <f t="shared" si="133"/>
        <v>0</v>
      </c>
    </row>
    <row r="626" spans="1:29" ht="30" customHeight="1">
      <c r="A626" s="59">
        <v>617</v>
      </c>
      <c r="B626" s="50" t="s">
        <v>1147</v>
      </c>
      <c r="C626" s="53" t="str">
        <f>'12 § 영종지구'!C22</f>
        <v>경제자유구역청
영종지구</v>
      </c>
      <c r="D626" s="50">
        <f>'12 § 영종지구'!D22</f>
        <v>13</v>
      </c>
      <c r="E626" s="53" t="str">
        <f>'12 § 영종지구'!E22</f>
        <v>영종대로
327번길R</v>
      </c>
      <c r="F626" s="53" t="str">
        <f>'12 § 영종지구'!F22</f>
        <v>운서동2926-4</v>
      </c>
      <c r="G626" s="53" t="str">
        <f>'12 § 영종지구'!G22</f>
        <v>운서동2927-1</v>
      </c>
      <c r="H626" s="50" t="str">
        <f>'12 § 영종지구'!H22</f>
        <v>○</v>
      </c>
      <c r="I626" s="53" t="str">
        <f>'12 § 영종지구'!I22</f>
        <v>겸용도로
(분리형)</v>
      </c>
      <c r="J626" s="54">
        <f>'12 § 영종지구'!J22</f>
        <v>0.17</v>
      </c>
      <c r="K626" s="54">
        <f>'12 § 영종지구'!K22</f>
        <v>0</v>
      </c>
      <c r="L626" s="54">
        <f>'12 § 영종지구'!L22</f>
        <v>0</v>
      </c>
      <c r="M626" s="54">
        <f>'12 § 영종지구'!M22</f>
        <v>0</v>
      </c>
      <c r="N626" s="54">
        <f>'12 § 영종지구'!N22</f>
        <v>1.1000000000000001</v>
      </c>
      <c r="O626" s="54">
        <f>'12 § 영종지구'!O22</f>
        <v>1.5</v>
      </c>
      <c r="P626" s="54">
        <f>'12 § 영종지구'!P22</f>
        <v>1.1000000000000001</v>
      </c>
      <c r="Q626" s="54">
        <f>'12 § 영종지구'!Q22</f>
        <v>0</v>
      </c>
      <c r="R626" s="54">
        <f>'12 § 영종지구'!R22</f>
        <v>0</v>
      </c>
      <c r="S626" s="50">
        <f>'12 § 영종지구'!S22</f>
        <v>3</v>
      </c>
      <c r="T626" s="50">
        <f>'12 § 영종지구'!T22</f>
        <v>0</v>
      </c>
      <c r="U626" s="53" t="str">
        <f>'12 § 영종지구'!U22</f>
        <v>내측</v>
      </c>
      <c r="V626" s="53"/>
      <c r="W626" s="48">
        <f t="shared" si="121"/>
        <v>0.17</v>
      </c>
      <c r="X626" s="54">
        <f t="shared" si="129"/>
        <v>0</v>
      </c>
      <c r="Y626" s="54">
        <f t="shared" si="130"/>
        <v>0</v>
      </c>
      <c r="Z626" s="54">
        <f t="shared" si="131"/>
        <v>0</v>
      </c>
      <c r="AA626" s="49">
        <f t="shared" si="122"/>
        <v>0.17</v>
      </c>
      <c r="AB626" s="54">
        <f t="shared" si="132"/>
        <v>0.17</v>
      </c>
      <c r="AC626" s="54">
        <f t="shared" si="133"/>
        <v>0</v>
      </c>
    </row>
    <row r="627" spans="1:29" ht="30" customHeight="1">
      <c r="A627" s="59">
        <v>618</v>
      </c>
      <c r="B627" s="50" t="s">
        <v>1147</v>
      </c>
      <c r="C627" s="53" t="str">
        <f>'12 § 영종지구'!C23</f>
        <v>경제자유구역청
영종지구</v>
      </c>
      <c r="D627" s="50">
        <f>'12 § 영종지구'!D23</f>
        <v>14</v>
      </c>
      <c r="E627" s="53" t="str">
        <f>'12 § 영종지구'!E23</f>
        <v>영종대로
327번길L</v>
      </c>
      <c r="F627" s="53" t="str">
        <f>'12 § 영종지구'!F23</f>
        <v>운서동2926-4</v>
      </c>
      <c r="G627" s="53" t="str">
        <f>'12 § 영종지구'!G23</f>
        <v>운서동2927-1</v>
      </c>
      <c r="H627" s="50" t="str">
        <f>'12 § 영종지구'!H23</f>
        <v>○</v>
      </c>
      <c r="I627" s="53" t="str">
        <f>'12 § 영종지구'!I23</f>
        <v>겸용도로
(분리형)</v>
      </c>
      <c r="J627" s="54">
        <f>'12 § 영종지구'!J23</f>
        <v>0.17</v>
      </c>
      <c r="K627" s="54">
        <f>'12 § 영종지구'!K23</f>
        <v>0</v>
      </c>
      <c r="L627" s="54">
        <f>'12 § 영종지구'!L23</f>
        <v>0</v>
      </c>
      <c r="M627" s="54">
        <f>'12 § 영종지구'!M23</f>
        <v>0</v>
      </c>
      <c r="N627" s="54">
        <f>'12 § 영종지구'!N23</f>
        <v>1.1000000000000001</v>
      </c>
      <c r="O627" s="54">
        <f>'12 § 영종지구'!O23</f>
        <v>1.5</v>
      </c>
      <c r="P627" s="54">
        <f>'12 § 영종지구'!P23</f>
        <v>1.1000000000000001</v>
      </c>
      <c r="Q627" s="54">
        <f>'12 § 영종지구'!Q23</f>
        <v>0</v>
      </c>
      <c r="R627" s="54">
        <f>'12 § 영종지구'!R23</f>
        <v>0</v>
      </c>
      <c r="S627" s="50">
        <f>'12 § 영종지구'!S23</f>
        <v>3</v>
      </c>
      <c r="T627" s="50">
        <f>'12 § 영종지구'!T23</f>
        <v>0</v>
      </c>
      <c r="U627" s="53" t="str">
        <f>'12 § 영종지구'!U23</f>
        <v>내측</v>
      </c>
      <c r="V627" s="53"/>
      <c r="W627" s="48">
        <f t="shared" si="121"/>
        <v>0.17</v>
      </c>
      <c r="X627" s="54">
        <f t="shared" si="129"/>
        <v>0</v>
      </c>
      <c r="Y627" s="54">
        <f t="shared" si="130"/>
        <v>0</v>
      </c>
      <c r="Z627" s="54">
        <f t="shared" si="131"/>
        <v>0</v>
      </c>
      <c r="AA627" s="49">
        <f t="shared" si="122"/>
        <v>0.17</v>
      </c>
      <c r="AB627" s="54">
        <f t="shared" si="132"/>
        <v>0.17</v>
      </c>
      <c r="AC627" s="54">
        <f t="shared" si="133"/>
        <v>0</v>
      </c>
    </row>
    <row r="628" spans="1:29" ht="30" customHeight="1">
      <c r="A628" s="59">
        <v>619</v>
      </c>
      <c r="B628" s="50" t="s">
        <v>1147</v>
      </c>
      <c r="C628" s="53" t="str">
        <f>'12 § 영종지구'!C24</f>
        <v>경제자유구역청
영종지구</v>
      </c>
      <c r="D628" s="50">
        <f>'12 § 영종지구'!D24</f>
        <v>15</v>
      </c>
      <c r="E628" s="53" t="str">
        <f>'12 § 영종지구'!E24</f>
        <v>운남로R</v>
      </c>
      <c r="F628" s="53" t="str">
        <f>'12 § 영종지구'!F24</f>
        <v>운남동1573</v>
      </c>
      <c r="G628" s="53" t="str">
        <f>'12 § 영종지구'!G24</f>
        <v>운남동1515</v>
      </c>
      <c r="H628" s="50" t="str">
        <f>'12 § 영종지구'!H24</f>
        <v>○</v>
      </c>
      <c r="I628" s="53" t="str">
        <f>'12 § 영종지구'!I24</f>
        <v>겸용도로
(분리형)</v>
      </c>
      <c r="J628" s="54">
        <f>'12 § 영종지구'!J24</f>
        <v>0.8</v>
      </c>
      <c r="K628" s="54">
        <f>'12 § 영종지구'!K24</f>
        <v>0</v>
      </c>
      <c r="L628" s="54">
        <f>'12 § 영종지구'!L24</f>
        <v>0</v>
      </c>
      <c r="M628" s="54">
        <f>'12 § 영종지구'!M24</f>
        <v>0</v>
      </c>
      <c r="N628" s="54">
        <f>'12 § 영종지구'!N24</f>
        <v>2</v>
      </c>
      <c r="O628" s="54">
        <f>'12 § 영종지구'!O24</f>
        <v>1.7</v>
      </c>
      <c r="P628" s="54">
        <f>'12 § 영종지구'!P24</f>
        <v>2.2000000000000002</v>
      </c>
      <c r="Q628" s="54">
        <f>'12 § 영종지구'!Q24</f>
        <v>0</v>
      </c>
      <c r="R628" s="54">
        <f>'12 § 영종지구'!R24</f>
        <v>0</v>
      </c>
      <c r="S628" s="50">
        <f>'12 § 영종지구'!S24</f>
        <v>3</v>
      </c>
      <c r="T628" s="50">
        <f>'12 § 영종지구'!T24</f>
        <v>0</v>
      </c>
      <c r="U628" s="53" t="str">
        <f>'12 § 영종지구'!U24</f>
        <v>내측</v>
      </c>
      <c r="V628" s="53"/>
      <c r="W628" s="48">
        <f t="shared" si="121"/>
        <v>0.8</v>
      </c>
      <c r="X628" s="54">
        <f t="shared" si="129"/>
        <v>0</v>
      </c>
      <c r="Y628" s="54">
        <f t="shared" si="130"/>
        <v>0</v>
      </c>
      <c r="Z628" s="54">
        <f t="shared" si="131"/>
        <v>0</v>
      </c>
      <c r="AA628" s="49">
        <f t="shared" si="122"/>
        <v>0.8</v>
      </c>
      <c r="AB628" s="54">
        <f t="shared" si="132"/>
        <v>0.8</v>
      </c>
      <c r="AC628" s="54">
        <f t="shared" si="133"/>
        <v>0</v>
      </c>
    </row>
    <row r="629" spans="1:29" ht="30" customHeight="1">
      <c r="A629" s="59">
        <v>620</v>
      </c>
      <c r="B629" s="50" t="s">
        <v>1147</v>
      </c>
      <c r="C629" s="53" t="str">
        <f>'12 § 영종지구'!C25</f>
        <v>경제자유구역청
영종지구</v>
      </c>
      <c r="D629" s="50">
        <f>'12 § 영종지구'!D25</f>
        <v>16</v>
      </c>
      <c r="E629" s="53" t="str">
        <f>'12 § 영종지구'!E25</f>
        <v>운남로L</v>
      </c>
      <c r="F629" s="53" t="str">
        <f>'12 § 영종지구'!F25</f>
        <v>운남동1573</v>
      </c>
      <c r="G629" s="53" t="str">
        <f>'12 § 영종지구'!G25</f>
        <v>운남동1515</v>
      </c>
      <c r="H629" s="50" t="str">
        <f>'12 § 영종지구'!H25</f>
        <v>○</v>
      </c>
      <c r="I629" s="53" t="str">
        <f>'12 § 영종지구'!I25</f>
        <v>겸용도로
(분리형)</v>
      </c>
      <c r="J629" s="54">
        <f>'12 § 영종지구'!J25</f>
        <v>0.8</v>
      </c>
      <c r="K629" s="54">
        <f>'12 § 영종지구'!K25</f>
        <v>0</v>
      </c>
      <c r="L629" s="54">
        <f>'12 § 영종지구'!L25</f>
        <v>0</v>
      </c>
      <c r="M629" s="54">
        <f>'12 § 영종지구'!M25</f>
        <v>0</v>
      </c>
      <c r="N629" s="54">
        <f>'12 § 영종지구'!N25</f>
        <v>2</v>
      </c>
      <c r="O629" s="54">
        <f>'12 § 영종지구'!O25</f>
        <v>1.7</v>
      </c>
      <c r="P629" s="54">
        <f>'12 § 영종지구'!P25</f>
        <v>2.2000000000000002</v>
      </c>
      <c r="Q629" s="54">
        <f>'12 § 영종지구'!Q25</f>
        <v>0</v>
      </c>
      <c r="R629" s="54">
        <f>'12 § 영종지구'!R25</f>
        <v>0</v>
      </c>
      <c r="S629" s="50">
        <f>'12 § 영종지구'!S25</f>
        <v>3</v>
      </c>
      <c r="T629" s="50">
        <f>'12 § 영종지구'!T25</f>
        <v>0</v>
      </c>
      <c r="U629" s="53" t="str">
        <f>'12 § 영종지구'!U25</f>
        <v>내측</v>
      </c>
      <c r="V629" s="53"/>
      <c r="W629" s="48">
        <f t="shared" si="121"/>
        <v>0.8</v>
      </c>
      <c r="X629" s="54">
        <f t="shared" si="129"/>
        <v>0</v>
      </c>
      <c r="Y629" s="54">
        <f t="shared" si="130"/>
        <v>0</v>
      </c>
      <c r="Z629" s="54">
        <f t="shared" si="131"/>
        <v>0</v>
      </c>
      <c r="AA629" s="49">
        <f t="shared" si="122"/>
        <v>0.8</v>
      </c>
      <c r="AB629" s="54">
        <f t="shared" si="132"/>
        <v>0.8</v>
      </c>
      <c r="AC629" s="54">
        <f t="shared" si="133"/>
        <v>0</v>
      </c>
    </row>
    <row r="630" spans="1:29" ht="30" customHeight="1">
      <c r="A630" s="59">
        <v>621</v>
      </c>
      <c r="B630" s="50" t="s">
        <v>1147</v>
      </c>
      <c r="C630" s="53" t="str">
        <f>'12 § 영종지구'!C26</f>
        <v>경제자유구역청
영종지구</v>
      </c>
      <c r="D630" s="50">
        <f>'12 § 영종지구'!D26</f>
        <v>17</v>
      </c>
      <c r="E630" s="53" t="str">
        <f>'12 § 영종지구'!E26</f>
        <v>운남서로R</v>
      </c>
      <c r="F630" s="53" t="str">
        <f>'12 § 영종지구'!F26</f>
        <v>운남동1565-2</v>
      </c>
      <c r="G630" s="53" t="str">
        <f>'12 § 영종지구'!G26</f>
        <v>운남동1537-9</v>
      </c>
      <c r="H630" s="50" t="str">
        <f>'12 § 영종지구'!H26</f>
        <v>○</v>
      </c>
      <c r="I630" s="53" t="str">
        <f>'12 § 영종지구'!I26</f>
        <v>겸용도로
(분리형)</v>
      </c>
      <c r="J630" s="54">
        <f>'12 § 영종지구'!J26</f>
        <v>0.5</v>
      </c>
      <c r="K630" s="54">
        <f>'12 § 영종지구'!K26</f>
        <v>0</v>
      </c>
      <c r="L630" s="54">
        <f>'12 § 영종지구'!L26</f>
        <v>0</v>
      </c>
      <c r="M630" s="54">
        <f>'12 § 영종지구'!M26</f>
        <v>0</v>
      </c>
      <c r="N630" s="54">
        <f>'12 § 영종지구'!N26</f>
        <v>2</v>
      </c>
      <c r="O630" s="54">
        <f>'12 § 영종지구'!O26</f>
        <v>1.8</v>
      </c>
      <c r="P630" s="54">
        <f>'12 § 영종지구'!P26</f>
        <v>2.2999999999999998</v>
      </c>
      <c r="Q630" s="54">
        <f>'12 § 영종지구'!Q26</f>
        <v>0</v>
      </c>
      <c r="R630" s="54">
        <f>'12 § 영종지구'!R26</f>
        <v>0</v>
      </c>
      <c r="S630" s="50">
        <f>'12 § 영종지구'!S26</f>
        <v>3</v>
      </c>
      <c r="T630" s="50">
        <f>'12 § 영종지구'!T26</f>
        <v>0</v>
      </c>
      <c r="U630" s="53" t="str">
        <f>'12 § 영종지구'!U26</f>
        <v>내측</v>
      </c>
      <c r="V630" s="53"/>
      <c r="W630" s="48">
        <f t="shared" si="121"/>
        <v>0.5</v>
      </c>
      <c r="X630" s="54">
        <f t="shared" si="129"/>
        <v>0</v>
      </c>
      <c r="Y630" s="54">
        <f t="shared" si="130"/>
        <v>0</v>
      </c>
      <c r="Z630" s="54">
        <f t="shared" si="131"/>
        <v>0</v>
      </c>
      <c r="AA630" s="49">
        <f t="shared" si="122"/>
        <v>0.5</v>
      </c>
      <c r="AB630" s="54">
        <f t="shared" si="132"/>
        <v>0.5</v>
      </c>
      <c r="AC630" s="54">
        <f t="shared" si="133"/>
        <v>0</v>
      </c>
    </row>
    <row r="631" spans="1:29" ht="30" customHeight="1">
      <c r="A631" s="59">
        <v>622</v>
      </c>
      <c r="B631" s="50" t="s">
        <v>1147</v>
      </c>
      <c r="C631" s="53" t="str">
        <f>'12 § 영종지구'!C27</f>
        <v>경제자유구역청
영종지구</v>
      </c>
      <c r="D631" s="50">
        <f>'12 § 영종지구'!D27</f>
        <v>18</v>
      </c>
      <c r="E631" s="53" t="str">
        <f>'12 § 영종지구'!E27</f>
        <v>용유로L</v>
      </c>
      <c r="F631" s="53" t="str">
        <f>'12 § 영종지구'!F27</f>
        <v>을왕동
산104번지</v>
      </c>
      <c r="G631" s="53" t="str">
        <f>'12 § 영종지구'!G27</f>
        <v>남북동990</v>
      </c>
      <c r="H631" s="50" t="str">
        <f>'12 § 영종지구'!H27</f>
        <v>○</v>
      </c>
      <c r="I631" s="53" t="str">
        <f>'12 § 영종지구'!I27</f>
        <v>겸용도로
(분리형)</v>
      </c>
      <c r="J631" s="54">
        <f>'12 § 영종지구'!J27</f>
        <v>5.37</v>
      </c>
      <c r="K631" s="54">
        <f>'12 § 영종지구'!K27</f>
        <v>0</v>
      </c>
      <c r="L631" s="54">
        <f>'12 § 영종지구'!L27</f>
        <v>0</v>
      </c>
      <c r="M631" s="54">
        <f>'12 § 영종지구'!M27</f>
        <v>0</v>
      </c>
      <c r="N631" s="54">
        <f>'12 § 영종지구'!N27</f>
        <v>1.1000000000000001</v>
      </c>
      <c r="O631" s="54">
        <f>'12 § 영종지구'!O27</f>
        <v>0.5</v>
      </c>
      <c r="P631" s="54">
        <f>'12 § 영종지구'!P27</f>
        <v>0.10000000000000009</v>
      </c>
      <c r="Q631" s="54">
        <f>'12 § 영종지구'!Q27</f>
        <v>0</v>
      </c>
      <c r="R631" s="54">
        <f>'12 § 영종지구'!R27</f>
        <v>0</v>
      </c>
      <c r="S631" s="50">
        <f>'12 § 영종지구'!S27</f>
        <v>1</v>
      </c>
      <c r="T631" s="50">
        <f>'12 § 영종지구'!T27</f>
        <v>0</v>
      </c>
      <c r="U631" s="53" t="str">
        <f>'12 § 영종지구'!U27</f>
        <v>내측</v>
      </c>
      <c r="V631" s="53"/>
      <c r="W631" s="48">
        <f t="shared" si="121"/>
        <v>5.37</v>
      </c>
      <c r="X631" s="54">
        <f t="shared" si="129"/>
        <v>0</v>
      </c>
      <c r="Y631" s="54">
        <f t="shared" si="130"/>
        <v>0</v>
      </c>
      <c r="Z631" s="54">
        <f t="shared" si="131"/>
        <v>0</v>
      </c>
      <c r="AA631" s="49">
        <f t="shared" si="122"/>
        <v>5.37</v>
      </c>
      <c r="AB631" s="54">
        <f t="shared" si="132"/>
        <v>5.37</v>
      </c>
      <c r="AC631" s="54">
        <f t="shared" si="133"/>
        <v>0</v>
      </c>
    </row>
    <row r="632" spans="1:29" ht="30" customHeight="1">
      <c r="A632" s="59">
        <v>623</v>
      </c>
      <c r="B632" s="50" t="s">
        <v>1147</v>
      </c>
      <c r="C632" s="53" t="str">
        <f>'12 § 영종지구'!C28</f>
        <v>경제자유구역청
영종지구</v>
      </c>
      <c r="D632" s="50">
        <f>'12 § 영종지구'!D28</f>
        <v>19</v>
      </c>
      <c r="E632" s="53" t="str">
        <f>'12 § 영종지구'!E28</f>
        <v>영종순환로L</v>
      </c>
      <c r="F632" s="53" t="str">
        <f>'12 § 영종지구'!F28</f>
        <v>운북동933-56</v>
      </c>
      <c r="G632" s="53" t="str">
        <f>'12 § 영종지구'!G28</f>
        <v>운북동933-96</v>
      </c>
      <c r="H632" s="50" t="str">
        <f>'12 § 영종지구'!H28</f>
        <v>○</v>
      </c>
      <c r="I632" s="53" t="str">
        <f>'12 § 영종지구'!I28</f>
        <v>겸용도로
(분리형)</v>
      </c>
      <c r="J632" s="54">
        <f>'12 § 영종지구'!J28</f>
        <v>0.6</v>
      </c>
      <c r="K632" s="54">
        <f>'12 § 영종지구'!K28</f>
        <v>0</v>
      </c>
      <c r="L632" s="54">
        <f>'12 § 영종지구'!L28</f>
        <v>0</v>
      </c>
      <c r="M632" s="54">
        <f>'12 § 영종지구'!M28</f>
        <v>0</v>
      </c>
      <c r="N632" s="54">
        <f>'12 § 영종지구'!N28</f>
        <v>2</v>
      </c>
      <c r="O632" s="54">
        <f>'12 § 영종지구'!O28</f>
        <v>2.2000000000000002</v>
      </c>
      <c r="P632" s="54">
        <f>'12 § 영종지구'!P28</f>
        <v>2.7</v>
      </c>
      <c r="Q632" s="54">
        <f>'12 § 영종지구'!Q28</f>
        <v>0</v>
      </c>
      <c r="R632" s="54">
        <f>'12 § 영종지구'!R28</f>
        <v>0</v>
      </c>
      <c r="S632" s="50">
        <f>'12 § 영종지구'!S28</f>
        <v>1</v>
      </c>
      <c r="T632" s="50">
        <f>'12 § 영종지구'!T28</f>
        <v>0</v>
      </c>
      <c r="U632" s="53" t="str">
        <f>'12 § 영종지구'!U28</f>
        <v>도로측</v>
      </c>
      <c r="V632" s="53"/>
      <c r="W632" s="48">
        <f t="shared" si="121"/>
        <v>0.6</v>
      </c>
      <c r="X632" s="54">
        <f t="shared" si="129"/>
        <v>0</v>
      </c>
      <c r="Y632" s="54">
        <f t="shared" si="130"/>
        <v>0</v>
      </c>
      <c r="Z632" s="54">
        <f t="shared" si="131"/>
        <v>0</v>
      </c>
      <c r="AA632" s="49">
        <f t="shared" si="122"/>
        <v>0.6</v>
      </c>
      <c r="AB632" s="54">
        <f t="shared" si="132"/>
        <v>0.6</v>
      </c>
      <c r="AC632" s="54">
        <f t="shared" si="133"/>
        <v>0</v>
      </c>
    </row>
    <row r="633" spans="1:29" ht="30" customHeight="1">
      <c r="A633" s="59">
        <v>624</v>
      </c>
      <c r="B633" s="50" t="s">
        <v>1147</v>
      </c>
      <c r="C633" s="53" t="str">
        <f>'12 § 영종지구'!C29</f>
        <v>경제자유구역청
영종지구</v>
      </c>
      <c r="D633" s="50">
        <f>'12 § 영종지구'!D29</f>
        <v>1</v>
      </c>
      <c r="E633" s="53" t="str">
        <f>'12 § 영종지구'!E29</f>
        <v>용유서로R</v>
      </c>
      <c r="F633" s="53" t="str">
        <f>'12 § 영종지구'!F29</f>
        <v>을왕동931</v>
      </c>
      <c r="G633" s="53" t="str">
        <f>'12 § 영종지구'!G29</f>
        <v>을왕동936-2</v>
      </c>
      <c r="H633" s="50" t="str">
        <f>'12 § 영종지구'!H29</f>
        <v>○</v>
      </c>
      <c r="I633" s="53" t="str">
        <f>'12 § 영종지구'!I29</f>
        <v>전용도로</v>
      </c>
      <c r="J633" s="54">
        <f>'12 § 영종지구'!J29</f>
        <v>4.1399999999999997</v>
      </c>
      <c r="K633" s="54">
        <f>'12 § 영종지구'!K29</f>
        <v>2.5</v>
      </c>
      <c r="L633" s="54">
        <f>'12 § 영종지구'!L29</f>
        <v>0</v>
      </c>
      <c r="M633" s="54">
        <f>'12 § 영종지구'!M29</f>
        <v>0</v>
      </c>
      <c r="N633" s="54">
        <f>'12 § 영종지구'!N29</f>
        <v>0</v>
      </c>
      <c r="O633" s="54">
        <f>'12 § 영종지구'!O29</f>
        <v>0</v>
      </c>
      <c r="P633" s="54">
        <f>'12 § 영종지구'!P29</f>
        <v>0</v>
      </c>
      <c r="Q633" s="54">
        <f>'12 § 영종지구'!Q29</f>
        <v>0</v>
      </c>
      <c r="R633" s="54">
        <f>'12 § 영종지구'!R29</f>
        <v>0</v>
      </c>
      <c r="S633" s="50">
        <f>'12 § 영종지구'!S29</f>
        <v>1</v>
      </c>
      <c r="T633" s="50">
        <f>'12 § 영종지구'!T29</f>
        <v>0</v>
      </c>
      <c r="U633" s="53">
        <f>'12 § 영종지구'!U29</f>
        <v>0</v>
      </c>
      <c r="V633" s="53"/>
      <c r="W633" s="48">
        <f t="shared" si="121"/>
        <v>4.1399999999999997</v>
      </c>
      <c r="X633" s="54">
        <f t="shared" si="129"/>
        <v>4.1399999999999997</v>
      </c>
      <c r="Y633" s="54">
        <f t="shared" si="130"/>
        <v>0</v>
      </c>
      <c r="Z633" s="54">
        <f t="shared" si="131"/>
        <v>0</v>
      </c>
      <c r="AA633" s="49">
        <f t="shared" si="122"/>
        <v>0</v>
      </c>
      <c r="AB633" s="54">
        <f t="shared" si="132"/>
        <v>0</v>
      </c>
      <c r="AC633" s="54">
        <f t="shared" si="133"/>
        <v>0</v>
      </c>
    </row>
    <row r="634" spans="1:29" ht="30" customHeight="1">
      <c r="A634" s="59">
        <v>625</v>
      </c>
      <c r="B634" s="50" t="s">
        <v>1147</v>
      </c>
      <c r="C634" s="53" t="str">
        <f>'12 § 영종지구'!C30</f>
        <v>경제자유구역청
영종지구</v>
      </c>
      <c r="D634" s="50">
        <f>'12 § 영종지구'!D30</f>
        <v>2</v>
      </c>
      <c r="E634" s="53" t="str">
        <f>'12 § 영종지구'!E30</f>
        <v>남북로R</v>
      </c>
      <c r="F634" s="53" t="str">
        <f>'12 § 영종지구'!F30</f>
        <v>을왕동936-2</v>
      </c>
      <c r="G634" s="53" t="str">
        <f>'12 § 영종지구'!G30</f>
        <v>남북동493-2</v>
      </c>
      <c r="H634" s="50" t="str">
        <f>'12 § 영종지구'!H30</f>
        <v>○</v>
      </c>
      <c r="I634" s="53" t="str">
        <f>'12 § 영종지구'!I30</f>
        <v>전용도로</v>
      </c>
      <c r="J634" s="54">
        <f>'12 § 영종지구'!J30</f>
        <v>2.9</v>
      </c>
      <c r="K634" s="54">
        <f>'12 § 영종지구'!K30</f>
        <v>2.5</v>
      </c>
      <c r="L634" s="54">
        <f>'12 § 영종지구'!L30</f>
        <v>0</v>
      </c>
      <c r="M634" s="54">
        <f>'12 § 영종지구'!M30</f>
        <v>0</v>
      </c>
      <c r="N634" s="54">
        <f>'12 § 영종지구'!N30</f>
        <v>0</v>
      </c>
      <c r="O634" s="54">
        <f>'12 § 영종지구'!O30</f>
        <v>0</v>
      </c>
      <c r="P634" s="54">
        <f>'12 § 영종지구'!P30</f>
        <v>0</v>
      </c>
      <c r="Q634" s="54">
        <f>'12 § 영종지구'!Q30</f>
        <v>0</v>
      </c>
      <c r="R634" s="54">
        <f>'12 § 영종지구'!R30</f>
        <v>0</v>
      </c>
      <c r="S634" s="50">
        <f>'12 § 영종지구'!S30</f>
        <v>1</v>
      </c>
      <c r="T634" s="50">
        <f>'12 § 영종지구'!T30</f>
        <v>0</v>
      </c>
      <c r="U634" s="53">
        <f>'12 § 영종지구'!U30</f>
        <v>0</v>
      </c>
      <c r="V634" s="53"/>
      <c r="W634" s="48">
        <f t="shared" si="121"/>
        <v>2.9</v>
      </c>
      <c r="X634" s="54">
        <f t="shared" si="129"/>
        <v>2.9</v>
      </c>
      <c r="Y634" s="54">
        <f t="shared" si="130"/>
        <v>0</v>
      </c>
      <c r="Z634" s="54">
        <f t="shared" si="131"/>
        <v>0</v>
      </c>
      <c r="AA634" s="49">
        <f t="shared" si="122"/>
        <v>0</v>
      </c>
      <c r="AB634" s="54">
        <f t="shared" si="132"/>
        <v>0</v>
      </c>
      <c r="AC634" s="54">
        <f t="shared" si="133"/>
        <v>0</v>
      </c>
    </row>
    <row r="635" spans="1:29" ht="30" customHeight="1">
      <c r="A635" s="59">
        <v>626</v>
      </c>
      <c r="B635" s="50" t="s">
        <v>1147</v>
      </c>
      <c r="C635" s="53" t="str">
        <f>'12 § 영종지구'!C31</f>
        <v>경제자유구역청
영종지구</v>
      </c>
      <c r="D635" s="50">
        <f>'12 § 영종지구'!D31</f>
        <v>3</v>
      </c>
      <c r="E635" s="53" t="str">
        <f>'12 § 영종지구'!E31</f>
        <v>용유로R</v>
      </c>
      <c r="F635" s="53" t="str">
        <f>'12 § 영종지구'!F31</f>
        <v>남북동493-2</v>
      </c>
      <c r="G635" s="53" t="str">
        <f>'12 § 영종지구'!G31</f>
        <v>덕교동128-4</v>
      </c>
      <c r="H635" s="50" t="str">
        <f>'12 § 영종지구'!H31</f>
        <v>○</v>
      </c>
      <c r="I635" s="53" t="str">
        <f>'12 § 영종지구'!I31</f>
        <v>전용도로</v>
      </c>
      <c r="J635" s="54">
        <f>'12 § 영종지구'!J31</f>
        <v>3.25</v>
      </c>
      <c r="K635" s="54">
        <f>'12 § 영종지구'!K31</f>
        <v>3</v>
      </c>
      <c r="L635" s="54">
        <f>'12 § 영종지구'!L31</f>
        <v>0</v>
      </c>
      <c r="M635" s="54">
        <f>'12 § 영종지구'!M31</f>
        <v>0</v>
      </c>
      <c r="N635" s="54">
        <f>'12 § 영종지구'!N31</f>
        <v>0</v>
      </c>
      <c r="O635" s="54">
        <f>'12 § 영종지구'!O31</f>
        <v>0</v>
      </c>
      <c r="P635" s="54">
        <f>'12 § 영종지구'!P31</f>
        <v>0</v>
      </c>
      <c r="Q635" s="54">
        <f>'12 § 영종지구'!Q31</f>
        <v>0</v>
      </c>
      <c r="R635" s="54">
        <f>'12 § 영종지구'!R31</f>
        <v>0</v>
      </c>
      <c r="S635" s="50">
        <f>'12 § 영종지구'!S31</f>
        <v>1</v>
      </c>
      <c r="T635" s="50">
        <f>'12 § 영종지구'!T31</f>
        <v>0</v>
      </c>
      <c r="U635" s="53">
        <f>'12 § 영종지구'!U31</f>
        <v>0</v>
      </c>
      <c r="V635" s="53"/>
      <c r="W635" s="48">
        <f t="shared" si="121"/>
        <v>3.25</v>
      </c>
      <c r="X635" s="54">
        <f t="shared" si="129"/>
        <v>3.25</v>
      </c>
      <c r="Y635" s="54">
        <f t="shared" si="130"/>
        <v>0</v>
      </c>
      <c r="Z635" s="54">
        <f t="shared" si="131"/>
        <v>0</v>
      </c>
      <c r="AA635" s="49">
        <f t="shared" si="122"/>
        <v>0</v>
      </c>
      <c r="AB635" s="54">
        <f t="shared" si="132"/>
        <v>0</v>
      </c>
      <c r="AC635" s="54">
        <f t="shared" si="133"/>
        <v>0</v>
      </c>
    </row>
    <row r="636" spans="1:29" ht="30" customHeight="1">
      <c r="A636" s="59">
        <v>627</v>
      </c>
      <c r="B636" s="50" t="s">
        <v>1147</v>
      </c>
      <c r="C636" s="53" t="str">
        <f>'12 § 영종지구'!C32</f>
        <v>경제자유구역청
영종지구</v>
      </c>
      <c r="D636" s="50">
        <f>'12 § 영종지구'!D32</f>
        <v>4</v>
      </c>
      <c r="E636" s="53" t="str">
        <f>'12 § 영종지구'!E32</f>
        <v>미단중앙로R</v>
      </c>
      <c r="F636" s="53" t="str">
        <f>'12 § 영종지구'!F32</f>
        <v>운북동142-6</v>
      </c>
      <c r="G636" s="53" t="str">
        <f>'12 § 영종지구'!G32</f>
        <v>운북동1280-8</v>
      </c>
      <c r="H636" s="50" t="str">
        <f>'12 § 영종지구'!H32</f>
        <v>○</v>
      </c>
      <c r="I636" s="53" t="str">
        <f>'12 § 영종지구'!I32</f>
        <v>전용도로</v>
      </c>
      <c r="J636" s="54">
        <f>'12 § 영종지구'!J32</f>
        <v>0.71</v>
      </c>
      <c r="K636" s="54">
        <f>'12 § 영종지구'!K32</f>
        <v>1.5</v>
      </c>
      <c r="L636" s="54">
        <f>'12 § 영종지구'!L32</f>
        <v>0</v>
      </c>
      <c r="M636" s="54">
        <f>'12 § 영종지구'!M32</f>
        <v>0</v>
      </c>
      <c r="N636" s="54">
        <f>'12 § 영종지구'!N32</f>
        <v>0</v>
      </c>
      <c r="O636" s="54">
        <f>'12 § 영종지구'!O32</f>
        <v>0</v>
      </c>
      <c r="P636" s="54">
        <f>'12 § 영종지구'!P32</f>
        <v>0</v>
      </c>
      <c r="Q636" s="54">
        <f>'12 § 영종지구'!Q32</f>
        <v>0</v>
      </c>
      <c r="R636" s="54">
        <f>'12 § 영종지구'!R32</f>
        <v>0</v>
      </c>
      <c r="S636" s="50">
        <f>'12 § 영종지구'!S32</f>
        <v>1</v>
      </c>
      <c r="T636" s="50">
        <f>'12 § 영종지구'!T32</f>
        <v>0</v>
      </c>
      <c r="U636" s="53">
        <f>'12 § 영종지구'!U32</f>
        <v>0</v>
      </c>
      <c r="V636" s="53"/>
      <c r="W636" s="48">
        <f t="shared" si="121"/>
        <v>0.71</v>
      </c>
      <c r="X636" s="54">
        <f t="shared" si="129"/>
        <v>0.71</v>
      </c>
      <c r="Y636" s="54">
        <f t="shared" si="130"/>
        <v>0</v>
      </c>
      <c r="Z636" s="54">
        <f t="shared" si="131"/>
        <v>0</v>
      </c>
      <c r="AA636" s="49">
        <f t="shared" si="122"/>
        <v>0</v>
      </c>
      <c r="AB636" s="54">
        <f t="shared" si="132"/>
        <v>0</v>
      </c>
      <c r="AC636" s="54">
        <f t="shared" si="133"/>
        <v>0</v>
      </c>
    </row>
    <row r="637" spans="1:29" ht="30" customHeight="1">
      <c r="A637" s="59">
        <v>628</v>
      </c>
      <c r="B637" s="50" t="s">
        <v>1147</v>
      </c>
      <c r="C637" s="53" t="str">
        <f>'12 § 영종지구'!C33</f>
        <v>경제자유구역청
영종지구</v>
      </c>
      <c r="D637" s="50">
        <f>'12 § 영종지구'!D33</f>
        <v>5</v>
      </c>
      <c r="E637" s="53" t="str">
        <f>'12 § 영종지구'!E33</f>
        <v>미단중앙로L</v>
      </c>
      <c r="F637" s="53" t="str">
        <f>'12 § 영종지구'!F33</f>
        <v>운북동142-6</v>
      </c>
      <c r="G637" s="53" t="str">
        <f>'12 § 영종지구'!G33</f>
        <v>운북동1280-8</v>
      </c>
      <c r="H637" s="50" t="str">
        <f>'12 § 영종지구'!H33</f>
        <v>○</v>
      </c>
      <c r="I637" s="53" t="str">
        <f>'12 § 영종지구'!I33</f>
        <v>전용도로</v>
      </c>
      <c r="J637" s="54">
        <f>'12 § 영종지구'!J33</f>
        <v>0.71</v>
      </c>
      <c r="K637" s="54">
        <f>'12 § 영종지구'!K33</f>
        <v>1.5</v>
      </c>
      <c r="L637" s="54">
        <f>'12 § 영종지구'!L33</f>
        <v>0</v>
      </c>
      <c r="M637" s="54">
        <f>'12 § 영종지구'!M33</f>
        <v>0</v>
      </c>
      <c r="N637" s="54">
        <f>'12 § 영종지구'!N33</f>
        <v>0</v>
      </c>
      <c r="O637" s="54">
        <f>'12 § 영종지구'!O33</f>
        <v>0</v>
      </c>
      <c r="P637" s="54">
        <f>'12 § 영종지구'!P33</f>
        <v>0</v>
      </c>
      <c r="Q637" s="54">
        <f>'12 § 영종지구'!Q33</f>
        <v>0</v>
      </c>
      <c r="R637" s="54">
        <f>'12 § 영종지구'!R33</f>
        <v>0</v>
      </c>
      <c r="S637" s="50">
        <f>'12 § 영종지구'!S33</f>
        <v>1</v>
      </c>
      <c r="T637" s="50">
        <f>'12 § 영종지구'!T33</f>
        <v>0</v>
      </c>
      <c r="U637" s="53">
        <f>'12 § 영종지구'!U33</f>
        <v>0</v>
      </c>
      <c r="V637" s="53"/>
      <c r="W637" s="48">
        <f t="shared" si="121"/>
        <v>0.71</v>
      </c>
      <c r="X637" s="54">
        <f t="shared" si="129"/>
        <v>0.71</v>
      </c>
      <c r="Y637" s="54">
        <f t="shared" si="130"/>
        <v>0</v>
      </c>
      <c r="Z637" s="54">
        <f t="shared" si="131"/>
        <v>0</v>
      </c>
      <c r="AA637" s="49">
        <f t="shared" si="122"/>
        <v>0</v>
      </c>
      <c r="AB637" s="54">
        <f t="shared" si="132"/>
        <v>0</v>
      </c>
      <c r="AC637" s="54">
        <f t="shared" si="133"/>
        <v>0</v>
      </c>
    </row>
    <row r="638" spans="1:29" ht="30" customHeight="1">
      <c r="A638" s="59">
        <v>629</v>
      </c>
      <c r="B638" s="50" t="s">
        <v>1147</v>
      </c>
      <c r="C638" s="53" t="str">
        <f>'12 § 영종지구'!C34</f>
        <v>경제자유구역청
영종지구</v>
      </c>
      <c r="D638" s="50">
        <f>'12 § 영종지구'!D34</f>
        <v>6</v>
      </c>
      <c r="E638" s="53" t="str">
        <f>'12 § 영종지구'!E34</f>
        <v>영종순환로R</v>
      </c>
      <c r="F638" s="53" t="str">
        <f>'12 § 영종지구'!F34</f>
        <v>운북동1277-7</v>
      </c>
      <c r="G638" s="53" t="str">
        <f>'12 § 영종지구'!G34</f>
        <v>운북동1272-1</v>
      </c>
      <c r="H638" s="50" t="str">
        <f>'12 § 영종지구'!H34</f>
        <v>○</v>
      </c>
      <c r="I638" s="53" t="str">
        <f>'12 § 영종지구'!I34</f>
        <v>전용도로</v>
      </c>
      <c r="J638" s="54">
        <f>'12 § 영종지구'!J34</f>
        <v>1.6</v>
      </c>
      <c r="K638" s="54">
        <f>'12 § 영종지구'!K34</f>
        <v>1.5</v>
      </c>
      <c r="L638" s="54">
        <f>'12 § 영종지구'!L34</f>
        <v>0</v>
      </c>
      <c r="M638" s="54">
        <f>'12 § 영종지구'!M34</f>
        <v>0</v>
      </c>
      <c r="N638" s="54">
        <f>'12 § 영종지구'!N34</f>
        <v>0</v>
      </c>
      <c r="O638" s="54">
        <f>'12 § 영종지구'!O34</f>
        <v>0</v>
      </c>
      <c r="P638" s="54">
        <f>'12 § 영종지구'!P34</f>
        <v>0</v>
      </c>
      <c r="Q638" s="54">
        <f>'12 § 영종지구'!Q34</f>
        <v>0</v>
      </c>
      <c r="R638" s="54">
        <f>'12 § 영종지구'!R34</f>
        <v>0</v>
      </c>
      <c r="S638" s="50">
        <f>'12 § 영종지구'!S34</f>
        <v>1</v>
      </c>
      <c r="T638" s="50">
        <f>'12 § 영종지구'!T34</f>
        <v>0</v>
      </c>
      <c r="U638" s="53">
        <f>'12 § 영종지구'!U34</f>
        <v>0</v>
      </c>
      <c r="V638" s="53"/>
      <c r="W638" s="48">
        <f t="shared" si="121"/>
        <v>1.6</v>
      </c>
      <c r="X638" s="54">
        <f t="shared" si="129"/>
        <v>1.6</v>
      </c>
      <c r="Y638" s="54">
        <f t="shared" si="130"/>
        <v>0</v>
      </c>
      <c r="Z638" s="54">
        <f t="shared" si="131"/>
        <v>0</v>
      </c>
      <c r="AA638" s="49">
        <f t="shared" si="122"/>
        <v>0</v>
      </c>
      <c r="AB638" s="54">
        <f t="shared" si="132"/>
        <v>0</v>
      </c>
      <c r="AC638" s="54">
        <f t="shared" si="133"/>
        <v>0</v>
      </c>
    </row>
    <row r="639" spans="1:29" ht="30" customHeight="1">
      <c r="A639" s="59">
        <v>630</v>
      </c>
      <c r="B639" s="50" t="s">
        <v>1147</v>
      </c>
      <c r="C639" s="53" t="str">
        <f>'12 § 영종지구'!C35</f>
        <v>경제자유구역청
영종지구</v>
      </c>
      <c r="D639" s="50">
        <f>'12 § 영종지구'!D35</f>
        <v>7</v>
      </c>
      <c r="E639" s="53" t="str">
        <f>'12 § 영종지구'!E35</f>
        <v>영종순환로L</v>
      </c>
      <c r="F639" s="53" t="str">
        <f>'12 § 영종지구'!F35</f>
        <v>운북동1277-7</v>
      </c>
      <c r="G639" s="53" t="str">
        <f>'12 § 영종지구'!G35</f>
        <v>운북동1272-1</v>
      </c>
      <c r="H639" s="50" t="str">
        <f>'12 § 영종지구'!H35</f>
        <v>○</v>
      </c>
      <c r="I639" s="53" t="str">
        <f>'12 § 영종지구'!I35</f>
        <v>전용도로</v>
      </c>
      <c r="J639" s="54">
        <f>'12 § 영종지구'!J35</f>
        <v>1.6</v>
      </c>
      <c r="K639" s="54">
        <f>'12 § 영종지구'!K35</f>
        <v>1.5</v>
      </c>
      <c r="L639" s="54">
        <f>'12 § 영종지구'!L35</f>
        <v>0</v>
      </c>
      <c r="M639" s="54">
        <f>'12 § 영종지구'!M35</f>
        <v>0</v>
      </c>
      <c r="N639" s="54">
        <f>'12 § 영종지구'!N35</f>
        <v>0</v>
      </c>
      <c r="O639" s="54">
        <f>'12 § 영종지구'!O35</f>
        <v>0</v>
      </c>
      <c r="P639" s="54">
        <f>'12 § 영종지구'!P35</f>
        <v>0</v>
      </c>
      <c r="Q639" s="54">
        <f>'12 § 영종지구'!Q35</f>
        <v>0</v>
      </c>
      <c r="R639" s="54">
        <f>'12 § 영종지구'!R35</f>
        <v>0</v>
      </c>
      <c r="S639" s="50">
        <f>'12 § 영종지구'!S35</f>
        <v>1</v>
      </c>
      <c r="T639" s="50">
        <f>'12 § 영종지구'!T35</f>
        <v>0</v>
      </c>
      <c r="U639" s="53">
        <f>'12 § 영종지구'!U35</f>
        <v>0</v>
      </c>
      <c r="V639" s="53"/>
      <c r="W639" s="48">
        <f t="shared" si="121"/>
        <v>1.6</v>
      </c>
      <c r="X639" s="54">
        <f t="shared" si="129"/>
        <v>1.6</v>
      </c>
      <c r="Y639" s="54">
        <f t="shared" si="130"/>
        <v>0</v>
      </c>
      <c r="Z639" s="54">
        <f t="shared" si="131"/>
        <v>0</v>
      </c>
      <c r="AA639" s="49">
        <f t="shared" si="122"/>
        <v>0</v>
      </c>
      <c r="AB639" s="54">
        <f t="shared" si="132"/>
        <v>0</v>
      </c>
      <c r="AC639" s="54">
        <f t="shared" si="133"/>
        <v>0</v>
      </c>
    </row>
    <row r="640" spans="1:29" ht="30" customHeight="1">
      <c r="A640" s="59">
        <v>631</v>
      </c>
      <c r="B640" s="50" t="s">
        <v>1147</v>
      </c>
      <c r="C640" s="53" t="str">
        <f>'12 § 영종지구'!C36</f>
        <v>경제자유구역청
영종지구</v>
      </c>
      <c r="D640" s="50">
        <f>'12 § 영종지구'!D36</f>
        <v>8</v>
      </c>
      <c r="E640" s="53" t="str">
        <f>'12 § 영종지구'!E36</f>
        <v>미단중앙로R</v>
      </c>
      <c r="F640" s="53" t="str">
        <f>'12 § 영종지구'!F36</f>
        <v>운북동1278-3</v>
      </c>
      <c r="G640" s="53" t="str">
        <f>'12 § 영종지구'!G36</f>
        <v>운북동1312</v>
      </c>
      <c r="H640" s="50" t="str">
        <f>'12 § 영종지구'!H36</f>
        <v>○</v>
      </c>
      <c r="I640" s="53" t="str">
        <f>'12 § 영종지구'!I36</f>
        <v>전용도로</v>
      </c>
      <c r="J640" s="54">
        <f>'12 § 영종지구'!J36</f>
        <v>0.66</v>
      </c>
      <c r="K640" s="54">
        <f>'12 § 영종지구'!K36</f>
        <v>1.5</v>
      </c>
      <c r="L640" s="54">
        <f>'12 § 영종지구'!L36</f>
        <v>0</v>
      </c>
      <c r="M640" s="54">
        <f>'12 § 영종지구'!M36</f>
        <v>0</v>
      </c>
      <c r="N640" s="54">
        <f>'12 § 영종지구'!N36</f>
        <v>0</v>
      </c>
      <c r="O640" s="54">
        <f>'12 § 영종지구'!O36</f>
        <v>0</v>
      </c>
      <c r="P640" s="54">
        <f>'12 § 영종지구'!P36</f>
        <v>0</v>
      </c>
      <c r="Q640" s="54">
        <f>'12 § 영종지구'!Q36</f>
        <v>0</v>
      </c>
      <c r="R640" s="54">
        <f>'12 § 영종지구'!R36</f>
        <v>0</v>
      </c>
      <c r="S640" s="50">
        <f>'12 § 영종지구'!S36</f>
        <v>1</v>
      </c>
      <c r="T640" s="50">
        <f>'12 § 영종지구'!T36</f>
        <v>0</v>
      </c>
      <c r="U640" s="53">
        <f>'12 § 영종지구'!U36</f>
        <v>0</v>
      </c>
      <c r="V640" s="53"/>
      <c r="W640" s="48">
        <f t="shared" si="121"/>
        <v>0.66</v>
      </c>
      <c r="X640" s="54">
        <f t="shared" si="129"/>
        <v>0.66</v>
      </c>
      <c r="Y640" s="54">
        <f t="shared" si="130"/>
        <v>0</v>
      </c>
      <c r="Z640" s="54">
        <f t="shared" si="131"/>
        <v>0</v>
      </c>
      <c r="AA640" s="49">
        <f t="shared" si="122"/>
        <v>0</v>
      </c>
      <c r="AB640" s="54">
        <f t="shared" si="132"/>
        <v>0</v>
      </c>
      <c r="AC640" s="54">
        <f t="shared" si="133"/>
        <v>0</v>
      </c>
    </row>
    <row r="641" spans="1:29" ht="30" customHeight="1">
      <c r="A641" s="59">
        <v>632</v>
      </c>
      <c r="B641" s="50" t="s">
        <v>1147</v>
      </c>
      <c r="C641" s="53" t="str">
        <f>'12 § 영종지구'!C37</f>
        <v>경제자유구역청
영종지구</v>
      </c>
      <c r="D641" s="50">
        <f>'12 § 영종지구'!D37</f>
        <v>9</v>
      </c>
      <c r="E641" s="53" t="str">
        <f>'12 § 영종지구'!E37</f>
        <v>미단중앙로L</v>
      </c>
      <c r="F641" s="53" t="str">
        <f>'12 § 영종지구'!F37</f>
        <v>운북동1278-3</v>
      </c>
      <c r="G641" s="53" t="str">
        <f>'12 § 영종지구'!G37</f>
        <v>운북동1312</v>
      </c>
      <c r="H641" s="50" t="str">
        <f>'12 § 영종지구'!H37</f>
        <v>○</v>
      </c>
      <c r="I641" s="53" t="str">
        <f>'12 § 영종지구'!I37</f>
        <v>전용도로</v>
      </c>
      <c r="J641" s="54">
        <f>'12 § 영종지구'!J37</f>
        <v>0.66</v>
      </c>
      <c r="K641" s="54">
        <f>'12 § 영종지구'!K37</f>
        <v>1.5</v>
      </c>
      <c r="L641" s="54">
        <f>'12 § 영종지구'!L37</f>
        <v>0</v>
      </c>
      <c r="M641" s="54">
        <f>'12 § 영종지구'!M37</f>
        <v>0</v>
      </c>
      <c r="N641" s="54">
        <f>'12 § 영종지구'!N37</f>
        <v>0</v>
      </c>
      <c r="O641" s="54">
        <f>'12 § 영종지구'!O37</f>
        <v>0</v>
      </c>
      <c r="P641" s="54">
        <f>'12 § 영종지구'!P37</f>
        <v>0</v>
      </c>
      <c r="Q641" s="54">
        <f>'12 § 영종지구'!Q37</f>
        <v>0</v>
      </c>
      <c r="R641" s="54">
        <f>'12 § 영종지구'!R37</f>
        <v>0</v>
      </c>
      <c r="S641" s="50">
        <f>'12 § 영종지구'!S37</f>
        <v>1</v>
      </c>
      <c r="T641" s="50">
        <f>'12 § 영종지구'!T37</f>
        <v>0</v>
      </c>
      <c r="U641" s="53">
        <f>'12 § 영종지구'!U37</f>
        <v>0</v>
      </c>
      <c r="V641" s="53"/>
      <c r="W641" s="48">
        <f t="shared" si="121"/>
        <v>0.66</v>
      </c>
      <c r="X641" s="54">
        <f t="shared" si="129"/>
        <v>0.66</v>
      </c>
      <c r="Y641" s="54">
        <f t="shared" si="130"/>
        <v>0</v>
      </c>
      <c r="Z641" s="54">
        <f t="shared" si="131"/>
        <v>0</v>
      </c>
      <c r="AA641" s="49">
        <f t="shared" si="122"/>
        <v>0</v>
      </c>
      <c r="AB641" s="54">
        <f t="shared" si="132"/>
        <v>0</v>
      </c>
      <c r="AC641" s="54">
        <f t="shared" si="133"/>
        <v>0</v>
      </c>
    </row>
    <row r="642" spans="1:29" ht="30" customHeight="1">
      <c r="A642" s="59">
        <v>633</v>
      </c>
      <c r="B642" s="50" t="s">
        <v>1147</v>
      </c>
      <c r="C642" s="53" t="str">
        <f>'12 § 영종지구'!C38</f>
        <v>경제자유구역청
영종지구</v>
      </c>
      <c r="D642" s="50">
        <f>'12 § 영종지구'!D38</f>
        <v>10</v>
      </c>
      <c r="E642" s="53" t="str">
        <f>'12 § 영종지구'!E38</f>
        <v>영종순환로R</v>
      </c>
      <c r="F642" s="53" t="str">
        <f>'12 § 영종지구'!F38</f>
        <v>운북동320</v>
      </c>
      <c r="G642" s="53" t="str">
        <f>'12 § 영종지구'!G38</f>
        <v>운북동1278-4</v>
      </c>
      <c r="H642" s="50" t="str">
        <f>'12 § 영종지구'!H38</f>
        <v>○</v>
      </c>
      <c r="I642" s="53" t="str">
        <f>'12 § 영종지구'!I38</f>
        <v>전용도로</v>
      </c>
      <c r="J642" s="54">
        <f>'12 § 영종지구'!J38</f>
        <v>2.76</v>
      </c>
      <c r="K642" s="54">
        <f>'12 § 영종지구'!K38</f>
        <v>2</v>
      </c>
      <c r="L642" s="54">
        <f>'12 § 영종지구'!L38</f>
        <v>0</v>
      </c>
      <c r="M642" s="54">
        <f>'12 § 영종지구'!M38</f>
        <v>0</v>
      </c>
      <c r="N642" s="54">
        <f>'12 § 영종지구'!N38</f>
        <v>0</v>
      </c>
      <c r="O642" s="54">
        <f>'12 § 영종지구'!O38</f>
        <v>0</v>
      </c>
      <c r="P642" s="54">
        <f>'12 § 영종지구'!P38</f>
        <v>0</v>
      </c>
      <c r="Q642" s="54">
        <f>'12 § 영종지구'!Q38</f>
        <v>0</v>
      </c>
      <c r="R642" s="54">
        <f>'12 § 영종지구'!R38</f>
        <v>0</v>
      </c>
      <c r="S642" s="50">
        <f>'12 § 영종지구'!S38</f>
        <v>1</v>
      </c>
      <c r="T642" s="50">
        <f>'12 § 영종지구'!T38</f>
        <v>0</v>
      </c>
      <c r="U642" s="53">
        <f>'12 § 영종지구'!U38</f>
        <v>0</v>
      </c>
      <c r="V642" s="53"/>
      <c r="W642" s="48">
        <f t="shared" si="121"/>
        <v>2.76</v>
      </c>
      <c r="X642" s="54">
        <f t="shared" si="129"/>
        <v>2.76</v>
      </c>
      <c r="Y642" s="54">
        <f t="shared" si="130"/>
        <v>0</v>
      </c>
      <c r="Z642" s="54">
        <f t="shared" si="131"/>
        <v>0</v>
      </c>
      <c r="AA642" s="49">
        <f t="shared" si="122"/>
        <v>0</v>
      </c>
      <c r="AB642" s="54">
        <f t="shared" si="132"/>
        <v>0</v>
      </c>
      <c r="AC642" s="54">
        <f t="shared" si="133"/>
        <v>0</v>
      </c>
    </row>
    <row r="643" spans="1:29" ht="30" customHeight="1">
      <c r="A643" s="59">
        <v>634</v>
      </c>
      <c r="B643" s="50" t="s">
        <v>1147</v>
      </c>
      <c r="C643" s="53" t="str">
        <f>'12 § 영종지구'!C39</f>
        <v>경제자유구역청
영종지구</v>
      </c>
      <c r="D643" s="50">
        <f>'12 § 영종지구'!D39</f>
        <v>11</v>
      </c>
      <c r="E643" s="53" t="str">
        <f>'12 § 영종지구'!E39</f>
        <v>영종순환로L</v>
      </c>
      <c r="F643" s="53" t="str">
        <f>'12 § 영종지구'!F39</f>
        <v>운북동320</v>
      </c>
      <c r="G643" s="53" t="str">
        <f>'12 § 영종지구'!G39</f>
        <v>운북동1278-4</v>
      </c>
      <c r="H643" s="50" t="str">
        <f>'12 § 영종지구'!H39</f>
        <v>○</v>
      </c>
      <c r="I643" s="53" t="str">
        <f>'12 § 영종지구'!I39</f>
        <v>전용도로</v>
      </c>
      <c r="J643" s="54">
        <f>'12 § 영종지구'!J39</f>
        <v>2.76</v>
      </c>
      <c r="K643" s="54">
        <f>'12 § 영종지구'!K39</f>
        <v>2</v>
      </c>
      <c r="L643" s="54">
        <f>'12 § 영종지구'!L39</f>
        <v>0</v>
      </c>
      <c r="M643" s="54">
        <f>'12 § 영종지구'!M39</f>
        <v>0</v>
      </c>
      <c r="N643" s="54">
        <f>'12 § 영종지구'!N39</f>
        <v>0</v>
      </c>
      <c r="O643" s="54">
        <f>'12 § 영종지구'!O39</f>
        <v>0</v>
      </c>
      <c r="P643" s="54">
        <f>'12 § 영종지구'!P39</f>
        <v>0</v>
      </c>
      <c r="Q643" s="54">
        <f>'12 § 영종지구'!Q39</f>
        <v>0</v>
      </c>
      <c r="R643" s="54">
        <f>'12 § 영종지구'!R39</f>
        <v>0</v>
      </c>
      <c r="S643" s="50">
        <f>'12 § 영종지구'!S39</f>
        <v>1</v>
      </c>
      <c r="T643" s="50">
        <f>'12 § 영종지구'!T39</f>
        <v>0</v>
      </c>
      <c r="U643" s="53">
        <f>'12 § 영종지구'!U39</f>
        <v>0</v>
      </c>
      <c r="V643" s="53"/>
      <c r="W643" s="48">
        <f t="shared" si="121"/>
        <v>2.76</v>
      </c>
      <c r="X643" s="54">
        <f t="shared" si="129"/>
        <v>2.76</v>
      </c>
      <c r="Y643" s="54">
        <f t="shared" si="130"/>
        <v>0</v>
      </c>
      <c r="Z643" s="54">
        <f t="shared" si="131"/>
        <v>0</v>
      </c>
      <c r="AA643" s="49">
        <f t="shared" si="122"/>
        <v>0</v>
      </c>
      <c r="AB643" s="54">
        <f t="shared" si="132"/>
        <v>0</v>
      </c>
      <c r="AC643" s="54">
        <f t="shared" si="133"/>
        <v>0</v>
      </c>
    </row>
    <row r="644" spans="1:29" ht="30" customHeight="1">
      <c r="A644" s="59">
        <v>635</v>
      </c>
      <c r="B644" s="50" t="s">
        <v>1147</v>
      </c>
      <c r="C644" s="53" t="str">
        <f>'12 § 영종지구'!C40</f>
        <v>경제자유구역청
영종지구</v>
      </c>
      <c r="D644" s="50">
        <f>'12 § 영종지구'!D40</f>
        <v>12</v>
      </c>
      <c r="E644" s="53" t="str">
        <f>'12 § 영종지구'!E40</f>
        <v>영종순환로R</v>
      </c>
      <c r="F644" s="53" t="str">
        <f>'12 § 영종지구'!F40</f>
        <v>운북동933-56</v>
      </c>
      <c r="G644" s="53" t="str">
        <f>'12 § 영종지구'!G40</f>
        <v>운북동933-96</v>
      </c>
      <c r="H644" s="50" t="str">
        <f>'12 § 영종지구'!H40</f>
        <v>○</v>
      </c>
      <c r="I644" s="53" t="str">
        <f>'12 § 영종지구'!I40</f>
        <v>전용도로</v>
      </c>
      <c r="J644" s="54">
        <f>'12 § 영종지구'!J40</f>
        <v>0.6</v>
      </c>
      <c r="K644" s="54">
        <f>'12 § 영종지구'!K40</f>
        <v>2</v>
      </c>
      <c r="L644" s="54">
        <f>'12 § 영종지구'!L40</f>
        <v>0</v>
      </c>
      <c r="M644" s="54">
        <f>'12 § 영종지구'!M40</f>
        <v>0</v>
      </c>
      <c r="N644" s="54">
        <f>'12 § 영종지구'!N40</f>
        <v>0</v>
      </c>
      <c r="O644" s="54">
        <f>'12 § 영종지구'!O40</f>
        <v>0</v>
      </c>
      <c r="P644" s="54">
        <f>'12 § 영종지구'!P40</f>
        <v>0</v>
      </c>
      <c r="Q644" s="54">
        <f>'12 § 영종지구'!Q40</f>
        <v>0</v>
      </c>
      <c r="R644" s="54">
        <f>'12 § 영종지구'!R40</f>
        <v>0</v>
      </c>
      <c r="S644" s="50">
        <f>'12 § 영종지구'!S40</f>
        <v>1</v>
      </c>
      <c r="T644" s="50">
        <f>'12 § 영종지구'!T40</f>
        <v>0</v>
      </c>
      <c r="U644" s="53">
        <f>'12 § 영종지구'!U40</f>
        <v>0</v>
      </c>
      <c r="V644" s="53"/>
      <c r="W644" s="48">
        <f t="shared" si="121"/>
        <v>0.6</v>
      </c>
      <c r="X644" s="54">
        <f t="shared" si="129"/>
        <v>0.6</v>
      </c>
      <c r="Y644" s="54">
        <f t="shared" si="130"/>
        <v>0</v>
      </c>
      <c r="Z644" s="54">
        <f t="shared" si="131"/>
        <v>0</v>
      </c>
      <c r="AA644" s="49">
        <f t="shared" si="122"/>
        <v>0</v>
      </c>
      <c r="AB644" s="54">
        <f t="shared" si="132"/>
        <v>0</v>
      </c>
      <c r="AC644" s="54">
        <f t="shared" si="133"/>
        <v>0</v>
      </c>
    </row>
  </sheetData>
  <autoFilter ref="A9:AC644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553"/>
  <sheetViews>
    <sheetView workbookViewId="0">
      <pane ySplit="7" topLeftCell="A8" activePane="bottomLeft" state="frozen"/>
      <selection activeCell="E16" sqref="E16"/>
      <selection pane="bottomLeft" sqref="A1:Q2"/>
    </sheetView>
  </sheetViews>
  <sheetFormatPr defaultRowHeight="16.5"/>
  <cols>
    <col min="2" max="2" width="22.875" style="9" bestFit="1" customWidth="1"/>
    <col min="3" max="3" width="29.375" style="9" bestFit="1" customWidth="1"/>
    <col min="4" max="4" width="26.5" style="9" bestFit="1" customWidth="1"/>
    <col min="6" max="6" width="18.625" bestFit="1" customWidth="1"/>
  </cols>
  <sheetData>
    <row r="1" spans="1:17" ht="32.25" customHeight="1">
      <c r="A1" s="139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1"/>
    </row>
    <row r="2" spans="1:17" ht="16.5" customHeight="1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4"/>
    </row>
    <row r="3" spans="1:17" ht="13.5" customHeight="1">
      <c r="A3" s="1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7.25" customHeight="1">
      <c r="A4" s="145" t="s">
        <v>1</v>
      </c>
      <c r="B4" s="145"/>
      <c r="C4" s="145"/>
      <c r="D4" s="145"/>
      <c r="E4" s="145"/>
      <c r="F4" s="145"/>
      <c r="G4" s="145" t="s">
        <v>2</v>
      </c>
      <c r="H4" s="145"/>
      <c r="I4" s="145"/>
      <c r="J4" s="145"/>
      <c r="K4" s="145"/>
      <c r="L4" s="145"/>
      <c r="M4" s="145"/>
      <c r="N4" s="145"/>
      <c r="O4" s="145"/>
      <c r="P4" s="145"/>
      <c r="Q4" s="3" t="s">
        <v>3</v>
      </c>
    </row>
    <row r="5" spans="1:17" ht="17.25" customHeight="1">
      <c r="A5" s="146" t="s">
        <v>4</v>
      </c>
      <c r="B5" s="147" t="s">
        <v>5</v>
      </c>
      <c r="C5" s="147" t="s">
        <v>6</v>
      </c>
      <c r="D5" s="147" t="s">
        <v>7</v>
      </c>
      <c r="E5" s="146" t="s">
        <v>8</v>
      </c>
      <c r="F5" s="146" t="s">
        <v>9</v>
      </c>
      <c r="G5" s="146" t="s">
        <v>10</v>
      </c>
      <c r="H5" s="138" t="s">
        <v>11</v>
      </c>
      <c r="I5" s="138"/>
      <c r="J5" s="138"/>
      <c r="K5" s="138"/>
      <c r="L5" s="138"/>
      <c r="M5" s="138"/>
      <c r="N5" s="138"/>
      <c r="O5" s="138"/>
      <c r="P5" s="146" t="s">
        <v>12</v>
      </c>
      <c r="Q5" s="146" t="s">
        <v>13</v>
      </c>
    </row>
    <row r="6" spans="1:17">
      <c r="A6" s="138"/>
      <c r="B6" s="147"/>
      <c r="C6" s="147"/>
      <c r="D6" s="147"/>
      <c r="E6" s="138"/>
      <c r="F6" s="138"/>
      <c r="G6" s="138"/>
      <c r="H6" s="138" t="s">
        <v>14</v>
      </c>
      <c r="I6" s="138" t="s">
        <v>15</v>
      </c>
      <c r="J6" s="138" t="s">
        <v>16</v>
      </c>
      <c r="K6" s="138" t="s">
        <v>17</v>
      </c>
      <c r="L6" s="138"/>
      <c r="M6" s="138"/>
      <c r="N6" s="138" t="s">
        <v>18</v>
      </c>
      <c r="O6" s="138"/>
      <c r="P6" s="138"/>
      <c r="Q6" s="138"/>
    </row>
    <row r="7" spans="1:17">
      <c r="A7" s="138"/>
      <c r="B7" s="147"/>
      <c r="C7" s="147"/>
      <c r="D7" s="147"/>
      <c r="E7" s="138"/>
      <c r="F7" s="138"/>
      <c r="G7" s="138"/>
      <c r="H7" s="138"/>
      <c r="I7" s="138"/>
      <c r="J7" s="138"/>
      <c r="K7" s="4" t="s">
        <v>19</v>
      </c>
      <c r="L7" s="4" t="s">
        <v>20</v>
      </c>
      <c r="M7" s="4" t="s">
        <v>21</v>
      </c>
      <c r="N7" s="4" t="s">
        <v>22</v>
      </c>
      <c r="O7" s="4" t="s">
        <v>21</v>
      </c>
      <c r="P7" s="138"/>
      <c r="Q7" s="138"/>
    </row>
    <row r="8" spans="1:17" ht="26.25" customHeight="1">
      <c r="A8" s="10">
        <f>ROW()-7</f>
        <v>1</v>
      </c>
      <c r="B8" s="23" t="s">
        <v>1322</v>
      </c>
      <c r="C8" s="23" t="s">
        <v>1323</v>
      </c>
      <c r="D8" s="23" t="s">
        <v>1324</v>
      </c>
      <c r="E8" s="5" t="s">
        <v>97</v>
      </c>
      <c r="F8" s="5" t="s">
        <v>1130</v>
      </c>
      <c r="G8" s="5">
        <v>2.89</v>
      </c>
      <c r="H8" s="7">
        <v>2</v>
      </c>
      <c r="I8" s="5"/>
      <c r="J8" s="5"/>
      <c r="K8" s="5"/>
      <c r="L8" s="5"/>
      <c r="M8" s="5"/>
      <c r="N8" s="5"/>
      <c r="O8" s="5"/>
      <c r="P8" s="5">
        <v>3</v>
      </c>
      <c r="Q8" s="13" t="s">
        <v>97</v>
      </c>
    </row>
    <row r="9" spans="1:17" ht="26.25" customHeight="1">
      <c r="A9" s="10">
        <f t="shared" ref="A9:A72" si="0">ROW()-7</f>
        <v>2</v>
      </c>
      <c r="B9" s="23" t="s">
        <v>1325</v>
      </c>
      <c r="C9" s="23" t="s">
        <v>1323</v>
      </c>
      <c r="D9" s="23" t="s">
        <v>1324</v>
      </c>
      <c r="E9" s="6" t="s">
        <v>97</v>
      </c>
      <c r="F9" s="6" t="s">
        <v>1130</v>
      </c>
      <c r="G9" s="6">
        <v>2.87</v>
      </c>
      <c r="H9" s="8">
        <v>2.1</v>
      </c>
      <c r="I9" s="6"/>
      <c r="J9" s="6"/>
      <c r="K9" s="6"/>
      <c r="L9" s="6"/>
      <c r="M9" s="6"/>
      <c r="N9" s="6"/>
      <c r="O9" s="6"/>
      <c r="P9" s="6">
        <v>3</v>
      </c>
      <c r="Q9" s="41"/>
    </row>
    <row r="10" spans="1:17" ht="26.25" customHeight="1">
      <c r="A10" s="10">
        <f t="shared" si="0"/>
        <v>3</v>
      </c>
      <c r="B10" s="23" t="s">
        <v>1326</v>
      </c>
      <c r="C10" s="23" t="s">
        <v>1327</v>
      </c>
      <c r="D10" s="23" t="s">
        <v>1328</v>
      </c>
      <c r="E10" s="6" t="s">
        <v>97</v>
      </c>
      <c r="F10" s="6" t="s">
        <v>1329</v>
      </c>
      <c r="G10" s="6">
        <v>0.95</v>
      </c>
      <c r="H10" s="8"/>
      <c r="I10" s="6"/>
      <c r="J10" s="6"/>
      <c r="K10" s="6">
        <v>2.9</v>
      </c>
      <c r="L10" s="6">
        <v>1.8</v>
      </c>
      <c r="M10" s="6">
        <v>1.9</v>
      </c>
      <c r="N10" s="6"/>
      <c r="O10" s="6"/>
      <c r="P10" s="6">
        <v>3</v>
      </c>
      <c r="Q10" s="41" t="s">
        <v>97</v>
      </c>
    </row>
    <row r="11" spans="1:17" ht="26.25" customHeight="1">
      <c r="A11" s="10">
        <f t="shared" si="0"/>
        <v>4</v>
      </c>
      <c r="B11" s="23" t="s">
        <v>1330</v>
      </c>
      <c r="C11" s="23" t="s">
        <v>1331</v>
      </c>
      <c r="D11" s="23" t="s">
        <v>1332</v>
      </c>
      <c r="E11" s="6" t="s">
        <v>97</v>
      </c>
      <c r="F11" s="6" t="s">
        <v>1130</v>
      </c>
      <c r="G11" s="6">
        <v>0.66</v>
      </c>
      <c r="H11" s="8">
        <v>2.8</v>
      </c>
      <c r="I11" s="6"/>
      <c r="J11" s="6"/>
      <c r="K11" s="6"/>
      <c r="L11" s="6"/>
      <c r="M11" s="6"/>
      <c r="N11" s="6"/>
      <c r="O11" s="6"/>
      <c r="P11" s="6">
        <v>3</v>
      </c>
      <c r="Q11" s="41" t="s">
        <v>97</v>
      </c>
    </row>
    <row r="12" spans="1:17" ht="26.25" customHeight="1">
      <c r="A12" s="10">
        <f t="shared" si="0"/>
        <v>5</v>
      </c>
      <c r="B12" s="23" t="s">
        <v>1333</v>
      </c>
      <c r="C12" s="23" t="s">
        <v>1334</v>
      </c>
      <c r="D12" s="23" t="s">
        <v>1335</v>
      </c>
      <c r="E12" s="6" t="s">
        <v>97</v>
      </c>
      <c r="F12" s="6" t="s">
        <v>1329</v>
      </c>
      <c r="G12" s="6">
        <v>2.84</v>
      </c>
      <c r="H12" s="8"/>
      <c r="I12" s="6"/>
      <c r="J12" s="6"/>
      <c r="K12" s="6" t="s">
        <v>1336</v>
      </c>
      <c r="L12" s="6">
        <v>3.5</v>
      </c>
      <c r="M12" s="6" t="s">
        <v>1336</v>
      </c>
      <c r="N12" s="6"/>
      <c r="O12" s="6"/>
      <c r="P12" s="6">
        <v>3</v>
      </c>
      <c r="Q12" s="41"/>
    </row>
    <row r="13" spans="1:17" ht="26.25" customHeight="1">
      <c r="A13" s="10">
        <f t="shared" si="0"/>
        <v>6</v>
      </c>
      <c r="B13" s="23" t="s">
        <v>1337</v>
      </c>
      <c r="C13" s="23" t="s">
        <v>1338</v>
      </c>
      <c r="D13" s="23" t="s">
        <v>1339</v>
      </c>
      <c r="E13" s="6" t="s">
        <v>97</v>
      </c>
      <c r="F13" s="6" t="s">
        <v>1130</v>
      </c>
      <c r="G13" s="6">
        <v>2.14</v>
      </c>
      <c r="H13" s="8">
        <v>1.6</v>
      </c>
      <c r="I13" s="6"/>
      <c r="J13" s="6"/>
      <c r="K13" s="6"/>
      <c r="L13" s="6"/>
      <c r="M13" s="6"/>
      <c r="N13" s="6"/>
      <c r="O13" s="6"/>
      <c r="P13" s="6">
        <v>2</v>
      </c>
      <c r="Q13" s="41" t="s">
        <v>97</v>
      </c>
    </row>
    <row r="14" spans="1:17" ht="26.25" customHeight="1">
      <c r="A14" s="10">
        <f t="shared" si="0"/>
        <v>7</v>
      </c>
      <c r="B14" s="23" t="s">
        <v>1340</v>
      </c>
      <c r="C14" s="23" t="s">
        <v>1339</v>
      </c>
      <c r="D14" s="23" t="s">
        <v>1341</v>
      </c>
      <c r="E14" s="6" t="s">
        <v>97</v>
      </c>
      <c r="F14" s="6" t="s">
        <v>1329</v>
      </c>
      <c r="G14" s="6">
        <v>1.29</v>
      </c>
      <c r="H14" s="8"/>
      <c r="I14" s="6"/>
      <c r="J14" s="6"/>
      <c r="K14" s="6"/>
      <c r="L14" s="6"/>
      <c r="M14" s="6"/>
      <c r="N14" s="8">
        <v>2</v>
      </c>
      <c r="O14" s="6">
        <v>1.8</v>
      </c>
      <c r="P14" s="6">
        <v>2</v>
      </c>
      <c r="Q14" s="41" t="s">
        <v>97</v>
      </c>
    </row>
    <row r="15" spans="1:17" ht="26.25" customHeight="1">
      <c r="A15" s="10">
        <f t="shared" si="0"/>
        <v>8</v>
      </c>
      <c r="B15" s="23" t="s">
        <v>1342</v>
      </c>
      <c r="C15" s="23" t="s">
        <v>1343</v>
      </c>
      <c r="D15" s="23" t="s">
        <v>1343</v>
      </c>
      <c r="E15" s="6" t="s">
        <v>97</v>
      </c>
      <c r="F15" s="6" t="s">
        <v>1130</v>
      </c>
      <c r="G15" s="6">
        <v>0.75</v>
      </c>
      <c r="H15" s="8">
        <v>3.2</v>
      </c>
      <c r="I15" s="6"/>
      <c r="J15" s="6"/>
      <c r="K15" s="6"/>
      <c r="L15" s="6"/>
      <c r="M15" s="6"/>
      <c r="N15" s="6"/>
      <c r="O15" s="6"/>
      <c r="P15" s="6">
        <v>2</v>
      </c>
      <c r="Q15" s="41"/>
    </row>
    <row r="16" spans="1:17" ht="26.25" customHeight="1">
      <c r="A16" s="10">
        <f t="shared" si="0"/>
        <v>9</v>
      </c>
      <c r="B16" s="23" t="s">
        <v>1344</v>
      </c>
      <c r="C16" s="23" t="s">
        <v>1345</v>
      </c>
      <c r="D16" s="23" t="s">
        <v>1346</v>
      </c>
      <c r="E16" s="6" t="s">
        <v>97</v>
      </c>
      <c r="F16" s="6" t="s">
        <v>1130</v>
      </c>
      <c r="G16" s="6">
        <v>1.44</v>
      </c>
      <c r="H16" s="8">
        <v>3</v>
      </c>
      <c r="I16" s="6"/>
      <c r="J16" s="6"/>
      <c r="K16" s="6"/>
      <c r="L16" s="6"/>
      <c r="M16" s="6"/>
      <c r="N16" s="6"/>
      <c r="O16" s="6"/>
      <c r="P16" s="6">
        <v>3</v>
      </c>
      <c r="Q16" s="41"/>
    </row>
    <row r="17" spans="1:17" ht="26.25" customHeight="1">
      <c r="A17" s="10">
        <f t="shared" si="0"/>
        <v>10</v>
      </c>
      <c r="B17" s="23" t="s">
        <v>1347</v>
      </c>
      <c r="C17" s="23" t="s">
        <v>1348</v>
      </c>
      <c r="D17" s="23" t="s">
        <v>1349</v>
      </c>
      <c r="E17" s="6" t="s">
        <v>97</v>
      </c>
      <c r="F17" s="6" t="s">
        <v>1130</v>
      </c>
      <c r="G17" s="6">
        <v>3.86</v>
      </c>
      <c r="H17" s="8">
        <v>2.8</v>
      </c>
      <c r="I17" s="6"/>
      <c r="J17" s="6"/>
      <c r="K17" s="6"/>
      <c r="L17" s="6"/>
      <c r="M17" s="6"/>
      <c r="N17" s="6"/>
      <c r="O17" s="6"/>
      <c r="P17" s="6">
        <v>2</v>
      </c>
      <c r="Q17" s="41"/>
    </row>
    <row r="18" spans="1:17" ht="26.25" customHeight="1">
      <c r="A18" s="10">
        <f t="shared" si="0"/>
        <v>11</v>
      </c>
      <c r="B18" s="23" t="s">
        <v>1350</v>
      </c>
      <c r="C18" s="23" t="s">
        <v>1351</v>
      </c>
      <c r="D18" s="23" t="s">
        <v>1352</v>
      </c>
      <c r="E18" s="6" t="s">
        <v>97</v>
      </c>
      <c r="F18" s="6" t="s">
        <v>1130</v>
      </c>
      <c r="G18" s="6">
        <v>1.35</v>
      </c>
      <c r="H18" s="8">
        <v>3</v>
      </c>
      <c r="I18" s="6"/>
      <c r="J18" s="6"/>
      <c r="K18" s="6"/>
      <c r="L18" s="6"/>
      <c r="M18" s="6"/>
      <c r="N18" s="6"/>
      <c r="O18" s="6"/>
      <c r="P18" s="6">
        <v>2</v>
      </c>
      <c r="Q18" s="41"/>
    </row>
    <row r="19" spans="1:17" ht="26.25" customHeight="1">
      <c r="A19" s="10">
        <f t="shared" si="0"/>
        <v>12</v>
      </c>
      <c r="B19" s="23" t="s">
        <v>1353</v>
      </c>
      <c r="C19" s="23" t="s">
        <v>1354</v>
      </c>
      <c r="D19" s="23" t="s">
        <v>1355</v>
      </c>
      <c r="E19" s="6" t="s">
        <v>97</v>
      </c>
      <c r="F19" s="6" t="s">
        <v>1329</v>
      </c>
      <c r="G19" s="6">
        <v>0.88</v>
      </c>
      <c r="H19" s="8"/>
      <c r="I19" s="6"/>
      <c r="J19" s="6"/>
      <c r="K19" s="6">
        <v>2.2000000000000002</v>
      </c>
      <c r="L19" s="6">
        <v>1.5</v>
      </c>
      <c r="M19" s="6">
        <v>1.2</v>
      </c>
      <c r="N19" s="6"/>
      <c r="O19" s="6"/>
      <c r="P19" s="6">
        <v>3</v>
      </c>
      <c r="Q19" s="41"/>
    </row>
    <row r="20" spans="1:17" ht="26.25" customHeight="1">
      <c r="A20" s="10">
        <f t="shared" si="0"/>
        <v>13</v>
      </c>
      <c r="B20" s="23" t="s">
        <v>1356</v>
      </c>
      <c r="C20" s="23" t="s">
        <v>1357</v>
      </c>
      <c r="D20" s="23" t="s">
        <v>1358</v>
      </c>
      <c r="E20" s="6" t="s">
        <v>97</v>
      </c>
      <c r="F20" s="6" t="s">
        <v>1130</v>
      </c>
      <c r="G20" s="6">
        <v>1.0900000000000001</v>
      </c>
      <c r="H20" s="8">
        <v>2</v>
      </c>
      <c r="I20" s="6"/>
      <c r="J20" s="6"/>
      <c r="K20" s="6"/>
      <c r="L20" s="6"/>
      <c r="M20" s="6"/>
      <c r="N20" s="6"/>
      <c r="O20" s="6"/>
      <c r="P20" s="6">
        <v>2</v>
      </c>
      <c r="Q20" s="41"/>
    </row>
    <row r="21" spans="1:17" ht="26.25" customHeight="1">
      <c r="A21" s="10">
        <f t="shared" si="0"/>
        <v>14</v>
      </c>
      <c r="B21" s="23" t="s">
        <v>1359</v>
      </c>
      <c r="C21" s="23" t="s">
        <v>1354</v>
      </c>
      <c r="D21" s="23" t="s">
        <v>1360</v>
      </c>
      <c r="E21" s="6" t="s">
        <v>97</v>
      </c>
      <c r="F21" s="6" t="s">
        <v>1329</v>
      </c>
      <c r="G21" s="6">
        <v>0.88</v>
      </c>
      <c r="H21" s="8"/>
      <c r="I21" s="6"/>
      <c r="J21" s="6"/>
      <c r="K21" s="6">
        <v>1.1000000000000001</v>
      </c>
      <c r="L21" s="6">
        <v>1.3</v>
      </c>
      <c r="M21" s="6">
        <v>1.1000000000000001</v>
      </c>
      <c r="N21" s="6"/>
      <c r="O21" s="6"/>
      <c r="P21" s="6">
        <v>3</v>
      </c>
      <c r="Q21" s="41"/>
    </row>
    <row r="22" spans="1:17" ht="26.25" customHeight="1">
      <c r="A22" s="10">
        <f t="shared" si="0"/>
        <v>15</v>
      </c>
      <c r="B22" s="23" t="s">
        <v>1361</v>
      </c>
      <c r="C22" s="23" t="s">
        <v>1362</v>
      </c>
      <c r="D22" s="23" t="s">
        <v>1363</v>
      </c>
      <c r="E22" s="6" t="s">
        <v>97</v>
      </c>
      <c r="F22" s="6" t="s">
        <v>1130</v>
      </c>
      <c r="G22" s="6">
        <v>0.44</v>
      </c>
      <c r="H22" s="8">
        <v>1.9</v>
      </c>
      <c r="I22" s="6"/>
      <c r="J22" s="6"/>
      <c r="K22" s="6"/>
      <c r="L22" s="6"/>
      <c r="M22" s="6"/>
      <c r="N22" s="6"/>
      <c r="O22" s="6"/>
      <c r="P22" s="6">
        <v>2</v>
      </c>
      <c r="Q22" s="41"/>
    </row>
    <row r="23" spans="1:17" ht="26.25" customHeight="1">
      <c r="A23" s="10">
        <f t="shared" si="0"/>
        <v>16</v>
      </c>
      <c r="B23" s="23" t="s">
        <v>1364</v>
      </c>
      <c r="C23" s="23" t="s">
        <v>1365</v>
      </c>
      <c r="D23" s="23" t="s">
        <v>1366</v>
      </c>
      <c r="E23" s="6" t="s">
        <v>97</v>
      </c>
      <c r="F23" s="6" t="s">
        <v>1329</v>
      </c>
      <c r="G23" s="6">
        <v>0.35</v>
      </c>
      <c r="H23" s="8"/>
      <c r="I23" s="6"/>
      <c r="J23" s="6"/>
      <c r="K23" s="6"/>
      <c r="L23" s="6"/>
      <c r="M23" s="6"/>
      <c r="N23" s="6">
        <v>3.9</v>
      </c>
      <c r="O23" s="6">
        <v>2.5</v>
      </c>
      <c r="P23" s="6">
        <v>2</v>
      </c>
      <c r="Q23" s="41" t="s">
        <v>97</v>
      </c>
    </row>
    <row r="24" spans="1:17" ht="26.25" customHeight="1">
      <c r="A24" s="10">
        <f t="shared" si="0"/>
        <v>17</v>
      </c>
      <c r="B24" s="23" t="s">
        <v>1367</v>
      </c>
      <c r="C24" s="23" t="s">
        <v>1368</v>
      </c>
      <c r="D24" s="23" t="s">
        <v>1369</v>
      </c>
      <c r="E24" s="6" t="s">
        <v>97</v>
      </c>
      <c r="F24" s="6" t="s">
        <v>1130</v>
      </c>
      <c r="G24" s="6">
        <v>0.23</v>
      </c>
      <c r="H24" s="8">
        <v>2</v>
      </c>
      <c r="I24" s="6"/>
      <c r="J24" s="6"/>
      <c r="K24" s="6"/>
      <c r="L24" s="6"/>
      <c r="M24" s="6"/>
      <c r="N24" s="6"/>
      <c r="O24" s="6"/>
      <c r="P24" s="6">
        <v>2</v>
      </c>
      <c r="Q24" s="41"/>
    </row>
    <row r="25" spans="1:17" ht="26.25" customHeight="1">
      <c r="A25" s="10">
        <f t="shared" si="0"/>
        <v>18</v>
      </c>
      <c r="B25" s="23" t="s">
        <v>1370</v>
      </c>
      <c r="C25" s="23" t="s">
        <v>1371</v>
      </c>
      <c r="D25" s="23" t="s">
        <v>1372</v>
      </c>
      <c r="E25" s="6" t="s">
        <v>97</v>
      </c>
      <c r="F25" s="6" t="s">
        <v>1130</v>
      </c>
      <c r="G25" s="6">
        <v>1.26</v>
      </c>
      <c r="H25" s="8">
        <v>1.3</v>
      </c>
      <c r="I25" s="6"/>
      <c r="J25" s="6"/>
      <c r="K25" s="6"/>
      <c r="L25" s="6"/>
      <c r="M25" s="6"/>
      <c r="N25" s="6"/>
      <c r="O25" s="6"/>
      <c r="P25" s="6">
        <v>3</v>
      </c>
      <c r="Q25" s="41"/>
    </row>
    <row r="26" spans="1:17" ht="26.25" customHeight="1">
      <c r="A26" s="10">
        <f t="shared" si="0"/>
        <v>19</v>
      </c>
      <c r="B26" s="23" t="s">
        <v>1373</v>
      </c>
      <c r="C26" s="23" t="s">
        <v>1374</v>
      </c>
      <c r="D26" s="23" t="s">
        <v>1375</v>
      </c>
      <c r="E26" s="6" t="s">
        <v>97</v>
      </c>
      <c r="F26" s="6" t="s">
        <v>1130</v>
      </c>
      <c r="G26" s="6">
        <v>1.04</v>
      </c>
      <c r="H26" s="8">
        <v>1.9</v>
      </c>
      <c r="I26" s="6"/>
      <c r="J26" s="6"/>
      <c r="K26" s="6"/>
      <c r="L26" s="6"/>
      <c r="M26" s="6"/>
      <c r="N26" s="6"/>
      <c r="O26" s="6"/>
      <c r="P26" s="6">
        <v>2</v>
      </c>
      <c r="Q26" s="41"/>
    </row>
    <row r="27" spans="1:17" ht="26.25" customHeight="1">
      <c r="A27" s="10">
        <f t="shared" si="0"/>
        <v>20</v>
      </c>
      <c r="B27" s="23" t="s">
        <v>1376</v>
      </c>
      <c r="C27" s="23" t="s">
        <v>1371</v>
      </c>
      <c r="D27" s="23" t="s">
        <v>1377</v>
      </c>
      <c r="E27" s="6" t="s">
        <v>97</v>
      </c>
      <c r="F27" s="6" t="s">
        <v>1130</v>
      </c>
      <c r="G27" s="6">
        <v>0.92</v>
      </c>
      <c r="H27" s="8">
        <v>1.2</v>
      </c>
      <c r="I27" s="6"/>
      <c r="J27" s="6"/>
      <c r="K27" s="6"/>
      <c r="L27" s="6"/>
      <c r="M27" s="6"/>
      <c r="N27" s="6"/>
      <c r="O27" s="6"/>
      <c r="P27" s="6">
        <v>3</v>
      </c>
      <c r="Q27" s="41"/>
    </row>
    <row r="28" spans="1:17" ht="26.25" customHeight="1">
      <c r="A28" s="10">
        <f t="shared" si="0"/>
        <v>21</v>
      </c>
      <c r="B28" s="23" t="s">
        <v>1378</v>
      </c>
      <c r="C28" s="23" t="s">
        <v>1379</v>
      </c>
      <c r="D28" s="23" t="s">
        <v>1380</v>
      </c>
      <c r="E28" s="6" t="s">
        <v>97</v>
      </c>
      <c r="F28" s="6" t="s">
        <v>1130</v>
      </c>
      <c r="G28" s="6">
        <v>0.35</v>
      </c>
      <c r="H28" s="8">
        <v>1.5</v>
      </c>
      <c r="I28" s="6"/>
      <c r="J28" s="6"/>
      <c r="K28" s="6"/>
      <c r="L28" s="6"/>
      <c r="M28" s="6"/>
      <c r="N28" s="6"/>
      <c r="O28" s="6"/>
      <c r="P28" s="6">
        <v>3</v>
      </c>
      <c r="Q28" s="41"/>
    </row>
    <row r="29" spans="1:17" ht="26.25" customHeight="1">
      <c r="A29" s="10">
        <f t="shared" si="0"/>
        <v>22</v>
      </c>
      <c r="B29" s="23" t="s">
        <v>1381</v>
      </c>
      <c r="C29" s="23" t="s">
        <v>1382</v>
      </c>
      <c r="D29" s="23" t="s">
        <v>1383</v>
      </c>
      <c r="E29" s="6" t="s">
        <v>97</v>
      </c>
      <c r="F29" s="6" t="s">
        <v>1130</v>
      </c>
      <c r="G29" s="6">
        <v>0.78</v>
      </c>
      <c r="H29" s="8">
        <v>1.8</v>
      </c>
      <c r="I29" s="6"/>
      <c r="J29" s="6"/>
      <c r="K29" s="6"/>
      <c r="L29" s="6"/>
      <c r="M29" s="6"/>
      <c r="N29" s="6"/>
      <c r="O29" s="6"/>
      <c r="P29" s="6">
        <v>2</v>
      </c>
      <c r="Q29" s="41"/>
    </row>
    <row r="30" spans="1:17" ht="26.25" customHeight="1">
      <c r="A30" s="10">
        <f t="shared" si="0"/>
        <v>23</v>
      </c>
      <c r="B30" s="23" t="s">
        <v>1384</v>
      </c>
      <c r="C30" s="23" t="s">
        <v>1385</v>
      </c>
      <c r="D30" s="23" t="s">
        <v>1385</v>
      </c>
      <c r="E30" s="6" t="s">
        <v>97</v>
      </c>
      <c r="F30" s="6" t="s">
        <v>1130</v>
      </c>
      <c r="G30" s="6">
        <v>0.05</v>
      </c>
      <c r="H30" s="8">
        <v>2.9</v>
      </c>
      <c r="I30" s="6"/>
      <c r="J30" s="6"/>
      <c r="K30" s="6"/>
      <c r="L30" s="6"/>
      <c r="M30" s="6"/>
      <c r="N30" s="6"/>
      <c r="O30" s="6"/>
      <c r="P30" s="6">
        <v>2</v>
      </c>
      <c r="Q30" s="41"/>
    </row>
    <row r="31" spans="1:17" ht="26.25" customHeight="1">
      <c r="A31" s="10">
        <f t="shared" si="0"/>
        <v>24</v>
      </c>
      <c r="B31" s="23" t="s">
        <v>1386</v>
      </c>
      <c r="C31" s="23" t="s">
        <v>1387</v>
      </c>
      <c r="D31" s="23" t="s">
        <v>1388</v>
      </c>
      <c r="E31" s="6" t="s">
        <v>97</v>
      </c>
      <c r="F31" s="6" t="s">
        <v>1130</v>
      </c>
      <c r="G31" s="6">
        <v>1.33</v>
      </c>
      <c r="H31" s="8">
        <v>1.8</v>
      </c>
      <c r="I31" s="6"/>
      <c r="J31" s="6"/>
      <c r="K31" s="6"/>
      <c r="L31" s="6"/>
      <c r="M31" s="6"/>
      <c r="N31" s="6"/>
      <c r="O31" s="6"/>
      <c r="P31" s="6">
        <v>2</v>
      </c>
      <c r="Q31" s="41" t="s">
        <v>97</v>
      </c>
    </row>
    <row r="32" spans="1:17" ht="26.25" customHeight="1">
      <c r="A32" s="10">
        <f t="shared" si="0"/>
        <v>25</v>
      </c>
      <c r="B32" s="23" t="s">
        <v>1389</v>
      </c>
      <c r="C32" s="23" t="s">
        <v>1390</v>
      </c>
      <c r="D32" s="23" t="s">
        <v>1391</v>
      </c>
      <c r="E32" s="6" t="s">
        <v>97</v>
      </c>
      <c r="F32" s="6" t="s">
        <v>1329</v>
      </c>
      <c r="G32" s="6">
        <v>0.76</v>
      </c>
      <c r="H32" s="8"/>
      <c r="I32" s="6"/>
      <c r="J32" s="6"/>
      <c r="K32" s="6"/>
      <c r="L32" s="6"/>
      <c r="M32" s="6"/>
      <c r="N32" s="6">
        <v>4.3</v>
      </c>
      <c r="O32" s="6">
        <v>3</v>
      </c>
      <c r="P32" s="6">
        <v>2</v>
      </c>
      <c r="Q32" s="41"/>
    </row>
    <row r="33" spans="1:17" ht="26.25" customHeight="1">
      <c r="A33" s="10">
        <f t="shared" si="0"/>
        <v>26</v>
      </c>
      <c r="B33" s="23" t="s">
        <v>1392</v>
      </c>
      <c r="C33" s="23" t="s">
        <v>1387</v>
      </c>
      <c r="D33" s="23" t="s">
        <v>1393</v>
      </c>
      <c r="E33" s="6" t="s">
        <v>97</v>
      </c>
      <c r="F33" s="6" t="s">
        <v>1130</v>
      </c>
      <c r="G33" s="6">
        <v>1.32</v>
      </c>
      <c r="H33" s="8">
        <v>1.7</v>
      </c>
      <c r="I33" s="6"/>
      <c r="J33" s="6"/>
      <c r="K33" s="6"/>
      <c r="L33" s="6"/>
      <c r="M33" s="6"/>
      <c r="N33" s="6"/>
      <c r="O33" s="6"/>
      <c r="P33" s="6">
        <v>2</v>
      </c>
      <c r="Q33" s="41"/>
    </row>
    <row r="34" spans="1:17" ht="26.25" customHeight="1">
      <c r="A34" s="10">
        <f t="shared" si="0"/>
        <v>27</v>
      </c>
      <c r="B34" s="23" t="s">
        <v>1394</v>
      </c>
      <c r="C34" s="23" t="s">
        <v>1395</v>
      </c>
      <c r="D34" s="23" t="s">
        <v>1396</v>
      </c>
      <c r="E34" s="6" t="s">
        <v>97</v>
      </c>
      <c r="F34" s="6" t="s">
        <v>1130</v>
      </c>
      <c r="G34" s="6">
        <v>0.82</v>
      </c>
      <c r="H34" s="8">
        <v>2.8</v>
      </c>
      <c r="I34" s="6"/>
      <c r="J34" s="6"/>
      <c r="K34" s="6"/>
      <c r="L34" s="6"/>
      <c r="M34" s="6"/>
      <c r="N34" s="6"/>
      <c r="O34" s="6"/>
      <c r="P34" s="6">
        <v>3</v>
      </c>
      <c r="Q34" s="41"/>
    </row>
    <row r="35" spans="1:17" ht="26.25" customHeight="1">
      <c r="A35" s="10">
        <f t="shared" si="0"/>
        <v>28</v>
      </c>
      <c r="B35" s="23" t="s">
        <v>1397</v>
      </c>
      <c r="C35" s="23" t="s">
        <v>1396</v>
      </c>
      <c r="D35" s="23" t="s">
        <v>1391</v>
      </c>
      <c r="E35" s="6" t="s">
        <v>97</v>
      </c>
      <c r="F35" s="6" t="s">
        <v>1329</v>
      </c>
      <c r="G35" s="6">
        <v>0.26</v>
      </c>
      <c r="H35" s="8"/>
      <c r="I35" s="6"/>
      <c r="J35" s="6"/>
      <c r="K35" s="6">
        <v>2.9</v>
      </c>
      <c r="L35" s="6">
        <v>2.4</v>
      </c>
      <c r="M35" s="6">
        <v>2.9</v>
      </c>
      <c r="N35" s="6"/>
      <c r="O35" s="6"/>
      <c r="P35" s="6">
        <v>3</v>
      </c>
      <c r="Q35" s="41"/>
    </row>
    <row r="36" spans="1:17" ht="26.25" customHeight="1">
      <c r="A36" s="10">
        <f t="shared" si="0"/>
        <v>29</v>
      </c>
      <c r="B36" s="23" t="s">
        <v>1397</v>
      </c>
      <c r="C36" s="23" t="s">
        <v>1398</v>
      </c>
      <c r="D36" s="23" t="s">
        <v>1398</v>
      </c>
      <c r="E36" s="6" t="s">
        <v>97</v>
      </c>
      <c r="F36" s="6" t="s">
        <v>1130</v>
      </c>
      <c r="G36" s="6">
        <v>0.15</v>
      </c>
      <c r="H36" s="8">
        <v>2.8</v>
      </c>
      <c r="I36" s="6"/>
      <c r="J36" s="6"/>
      <c r="K36" s="6"/>
      <c r="L36" s="6"/>
      <c r="M36" s="6"/>
      <c r="N36" s="6"/>
      <c r="O36" s="6"/>
      <c r="P36" s="6">
        <v>1</v>
      </c>
      <c r="Q36" s="41"/>
    </row>
    <row r="37" spans="1:17" ht="26.25" customHeight="1">
      <c r="A37" s="10">
        <f t="shared" si="0"/>
        <v>30</v>
      </c>
      <c r="B37" s="23" t="s">
        <v>1399</v>
      </c>
      <c r="C37" s="23" t="s">
        <v>1400</v>
      </c>
      <c r="D37" s="23" t="s">
        <v>1401</v>
      </c>
      <c r="E37" s="6" t="s">
        <v>97</v>
      </c>
      <c r="F37" s="6" t="s">
        <v>1130</v>
      </c>
      <c r="G37" s="6">
        <v>1.31</v>
      </c>
      <c r="H37" s="8">
        <v>2</v>
      </c>
      <c r="I37" s="6"/>
      <c r="J37" s="6"/>
      <c r="K37" s="6"/>
      <c r="L37" s="6"/>
      <c r="M37" s="6"/>
      <c r="N37" s="6"/>
      <c r="O37" s="6"/>
      <c r="P37" s="6">
        <v>2</v>
      </c>
      <c r="Q37" s="41"/>
    </row>
    <row r="38" spans="1:17" ht="26.25" customHeight="1">
      <c r="A38" s="10">
        <f t="shared" si="0"/>
        <v>31</v>
      </c>
      <c r="B38" s="23" t="s">
        <v>1402</v>
      </c>
      <c r="C38" s="23" t="s">
        <v>1395</v>
      </c>
      <c r="D38" s="23" t="s">
        <v>1403</v>
      </c>
      <c r="E38" s="6" t="s">
        <v>97</v>
      </c>
      <c r="F38" s="6" t="s">
        <v>1130</v>
      </c>
      <c r="G38" s="6">
        <v>0.56000000000000005</v>
      </c>
      <c r="H38" s="8">
        <v>2.8</v>
      </c>
      <c r="I38" s="6"/>
      <c r="J38" s="6"/>
      <c r="K38" s="6"/>
      <c r="L38" s="6"/>
      <c r="M38" s="6"/>
      <c r="N38" s="6"/>
      <c r="O38" s="6"/>
      <c r="P38" s="6">
        <v>2</v>
      </c>
      <c r="Q38" s="41"/>
    </row>
    <row r="39" spans="1:17" ht="26.25" customHeight="1">
      <c r="A39" s="10">
        <f t="shared" si="0"/>
        <v>32</v>
      </c>
      <c r="B39" s="23" t="s">
        <v>1404</v>
      </c>
      <c r="C39" s="23" t="s">
        <v>1405</v>
      </c>
      <c r="D39" s="23" t="s">
        <v>1406</v>
      </c>
      <c r="E39" s="6" t="s">
        <v>97</v>
      </c>
      <c r="F39" s="6" t="s">
        <v>1130</v>
      </c>
      <c r="G39" s="6">
        <v>1.35</v>
      </c>
      <c r="H39" s="8">
        <v>1.6</v>
      </c>
      <c r="I39" s="6"/>
      <c r="J39" s="6"/>
      <c r="K39" s="6"/>
      <c r="L39" s="6"/>
      <c r="M39" s="6"/>
      <c r="N39" s="6"/>
      <c r="O39" s="6"/>
      <c r="P39" s="6">
        <v>2</v>
      </c>
      <c r="Q39" s="41"/>
    </row>
    <row r="40" spans="1:17" ht="26.25" customHeight="1">
      <c r="A40" s="10">
        <f t="shared" si="0"/>
        <v>33</v>
      </c>
      <c r="B40" s="23" t="s">
        <v>1407</v>
      </c>
      <c r="C40" s="23" t="s">
        <v>1408</v>
      </c>
      <c r="D40" s="23" t="s">
        <v>1332</v>
      </c>
      <c r="E40" s="6" t="s">
        <v>97</v>
      </c>
      <c r="F40" s="6" t="s">
        <v>1130</v>
      </c>
      <c r="G40" s="6">
        <v>0.15</v>
      </c>
      <c r="H40" s="8">
        <v>2.8</v>
      </c>
      <c r="I40" s="6"/>
      <c r="J40" s="6"/>
      <c r="K40" s="6"/>
      <c r="L40" s="6"/>
      <c r="M40" s="6"/>
      <c r="N40" s="6"/>
      <c r="O40" s="6"/>
      <c r="P40" s="6">
        <v>1</v>
      </c>
      <c r="Q40" s="41"/>
    </row>
    <row r="41" spans="1:17" ht="26.25" customHeight="1">
      <c r="A41" s="10">
        <f t="shared" si="0"/>
        <v>34</v>
      </c>
      <c r="B41" s="23" t="s">
        <v>1409</v>
      </c>
      <c r="C41" s="23" t="s">
        <v>1410</v>
      </c>
      <c r="D41" s="23" t="s">
        <v>1410</v>
      </c>
      <c r="E41" s="6" t="s">
        <v>97</v>
      </c>
      <c r="F41" s="23" t="s">
        <v>1329</v>
      </c>
      <c r="G41" s="6">
        <v>0.17</v>
      </c>
      <c r="H41" s="8"/>
      <c r="I41" s="6"/>
      <c r="J41" s="6"/>
      <c r="K41" s="6">
        <v>2.8</v>
      </c>
      <c r="L41" s="6">
        <v>2.7</v>
      </c>
      <c r="M41" s="6">
        <v>2.8</v>
      </c>
      <c r="N41" s="6"/>
      <c r="O41" s="6"/>
      <c r="P41" s="6">
        <v>1</v>
      </c>
      <c r="Q41" s="41"/>
    </row>
    <row r="42" spans="1:17" ht="26.25" customHeight="1">
      <c r="A42" s="10">
        <f t="shared" si="0"/>
        <v>35</v>
      </c>
      <c r="B42" s="23" t="s">
        <v>1411</v>
      </c>
      <c r="C42" s="23" t="s">
        <v>1412</v>
      </c>
      <c r="D42" s="23" t="s">
        <v>1413</v>
      </c>
      <c r="E42" s="6" t="s">
        <v>97</v>
      </c>
      <c r="F42" s="23" t="s">
        <v>1130</v>
      </c>
      <c r="G42" s="6">
        <v>0.68</v>
      </c>
      <c r="H42" s="8">
        <v>1.75</v>
      </c>
      <c r="I42" s="6"/>
      <c r="J42" s="6"/>
      <c r="K42" s="6"/>
      <c r="L42" s="6"/>
      <c r="M42" s="6"/>
      <c r="N42" s="6"/>
      <c r="O42" s="6"/>
      <c r="P42" s="6">
        <v>3</v>
      </c>
      <c r="Q42" s="41"/>
    </row>
    <row r="43" spans="1:17" ht="26.25" customHeight="1">
      <c r="A43" s="10">
        <f t="shared" si="0"/>
        <v>36</v>
      </c>
      <c r="B43" s="23" t="s">
        <v>1414</v>
      </c>
      <c r="C43" s="23" t="s">
        <v>1412</v>
      </c>
      <c r="D43" s="23" t="s">
        <v>1413</v>
      </c>
      <c r="E43" s="6" t="s">
        <v>97</v>
      </c>
      <c r="F43" s="23" t="s">
        <v>1130</v>
      </c>
      <c r="G43" s="6">
        <v>0.68</v>
      </c>
      <c r="H43" s="8">
        <v>1.75</v>
      </c>
      <c r="I43" s="6"/>
      <c r="J43" s="6"/>
      <c r="K43" s="6"/>
      <c r="L43" s="6"/>
      <c r="M43" s="6"/>
      <c r="N43" s="6"/>
      <c r="O43" s="6"/>
      <c r="P43" s="6">
        <v>3</v>
      </c>
      <c r="Q43" s="41"/>
    </row>
    <row r="44" spans="1:17" ht="26.25" customHeight="1">
      <c r="A44" s="10">
        <f t="shared" si="0"/>
        <v>37</v>
      </c>
      <c r="B44" s="23" t="s">
        <v>1415</v>
      </c>
      <c r="C44" s="23" t="s">
        <v>1416</v>
      </c>
      <c r="D44" s="23" t="s">
        <v>1417</v>
      </c>
      <c r="E44" s="6" t="s">
        <v>97</v>
      </c>
      <c r="F44" s="23" t="s">
        <v>1329</v>
      </c>
      <c r="G44" s="6">
        <v>0.67</v>
      </c>
      <c r="H44" s="8"/>
      <c r="I44" s="6"/>
      <c r="J44" s="6"/>
      <c r="K44" s="6">
        <v>1.3</v>
      </c>
      <c r="L44" s="6">
        <v>1.8</v>
      </c>
      <c r="M44" s="6">
        <v>1.3</v>
      </c>
      <c r="N44" s="6"/>
      <c r="O44" s="6"/>
      <c r="P44" s="6">
        <v>1</v>
      </c>
      <c r="Q44" s="41"/>
    </row>
    <row r="45" spans="1:17" ht="26.25" customHeight="1">
      <c r="A45" s="10">
        <f t="shared" si="0"/>
        <v>38</v>
      </c>
      <c r="B45" s="23" t="s">
        <v>1418</v>
      </c>
      <c r="C45" s="23" t="s">
        <v>1416</v>
      </c>
      <c r="D45" s="23" t="s">
        <v>1419</v>
      </c>
      <c r="E45" s="6" t="s">
        <v>97</v>
      </c>
      <c r="F45" s="23" t="s">
        <v>1329</v>
      </c>
      <c r="G45" s="6">
        <v>0.67</v>
      </c>
      <c r="H45" s="8"/>
      <c r="I45" s="6"/>
      <c r="J45" s="6"/>
      <c r="K45" s="6">
        <v>1.3</v>
      </c>
      <c r="L45" s="6">
        <v>1.8</v>
      </c>
      <c r="M45" s="6">
        <v>1.3</v>
      </c>
      <c r="N45" s="6"/>
      <c r="O45" s="6"/>
      <c r="P45" s="6">
        <v>1</v>
      </c>
      <c r="Q45" s="41"/>
    </row>
    <row r="46" spans="1:17" ht="26.25" customHeight="1">
      <c r="A46" s="10">
        <f t="shared" si="0"/>
        <v>39</v>
      </c>
      <c r="B46" s="23" t="s">
        <v>1420</v>
      </c>
      <c r="C46" s="23" t="s">
        <v>1421</v>
      </c>
      <c r="D46" s="23" t="s">
        <v>1422</v>
      </c>
      <c r="E46" s="6" t="s">
        <v>97</v>
      </c>
      <c r="F46" s="23" t="s">
        <v>1329</v>
      </c>
      <c r="G46" s="6">
        <v>1.07</v>
      </c>
      <c r="H46" s="8"/>
      <c r="I46" s="6"/>
      <c r="J46" s="6"/>
      <c r="K46" s="6"/>
      <c r="L46" s="6"/>
      <c r="M46" s="6"/>
      <c r="N46" s="6">
        <v>3.6</v>
      </c>
      <c r="O46" s="6">
        <v>2.5</v>
      </c>
      <c r="P46" s="6">
        <v>2</v>
      </c>
      <c r="Q46" s="41"/>
    </row>
    <row r="47" spans="1:17" ht="26.25" customHeight="1">
      <c r="A47" s="10">
        <f t="shared" si="0"/>
        <v>40</v>
      </c>
      <c r="B47" s="23" t="s">
        <v>1423</v>
      </c>
      <c r="C47" s="23" t="s">
        <v>1422</v>
      </c>
      <c r="D47" s="23" t="s">
        <v>1424</v>
      </c>
      <c r="E47" s="6" t="s">
        <v>97</v>
      </c>
      <c r="F47" s="23" t="s">
        <v>1329</v>
      </c>
      <c r="G47" s="6">
        <v>0.4</v>
      </c>
      <c r="H47" s="8"/>
      <c r="I47" s="6"/>
      <c r="J47" s="6"/>
      <c r="K47" s="6">
        <v>1.4</v>
      </c>
      <c r="L47" s="6">
        <v>2.2000000000000002</v>
      </c>
      <c r="M47" s="6">
        <v>1.4</v>
      </c>
      <c r="N47" s="6"/>
      <c r="O47" s="6"/>
      <c r="P47" s="6">
        <v>2</v>
      </c>
      <c r="Q47" s="41"/>
    </row>
    <row r="48" spans="1:17" ht="26.25" customHeight="1">
      <c r="A48" s="10">
        <f t="shared" si="0"/>
        <v>41</v>
      </c>
      <c r="B48" s="23" t="s">
        <v>1425</v>
      </c>
      <c r="C48" s="23" t="s">
        <v>1421</v>
      </c>
      <c r="D48" s="23" t="s">
        <v>1426</v>
      </c>
      <c r="E48" s="6" t="s">
        <v>97</v>
      </c>
      <c r="F48" s="23" t="s">
        <v>1130</v>
      </c>
      <c r="G48" s="6">
        <v>1.45</v>
      </c>
      <c r="H48" s="8">
        <v>1.6</v>
      </c>
      <c r="I48" s="6"/>
      <c r="J48" s="6"/>
      <c r="K48" s="6"/>
      <c r="L48" s="6"/>
      <c r="M48" s="6"/>
      <c r="N48" s="6"/>
      <c r="O48" s="6"/>
      <c r="P48" s="6">
        <v>2</v>
      </c>
      <c r="Q48" s="41"/>
    </row>
    <row r="49" spans="1:17" ht="26.25" customHeight="1">
      <c r="A49" s="10">
        <f t="shared" si="0"/>
        <v>42</v>
      </c>
      <c r="B49" s="23" t="s">
        <v>1427</v>
      </c>
      <c r="C49" s="23" t="s">
        <v>1335</v>
      </c>
      <c r="D49" s="23" t="s">
        <v>1335</v>
      </c>
      <c r="E49" s="6" t="s">
        <v>97</v>
      </c>
      <c r="F49" s="23" t="s">
        <v>1329</v>
      </c>
      <c r="G49" s="6">
        <v>0.95</v>
      </c>
      <c r="H49" s="8"/>
      <c r="I49" s="6"/>
      <c r="J49" s="6"/>
      <c r="K49" s="6">
        <v>1.5</v>
      </c>
      <c r="L49" s="6">
        <v>2.8</v>
      </c>
      <c r="M49" s="6">
        <v>1.5</v>
      </c>
      <c r="N49" s="6"/>
      <c r="O49" s="6"/>
      <c r="P49" s="6">
        <v>2</v>
      </c>
      <c r="Q49" s="41"/>
    </row>
    <row r="50" spans="1:17" ht="26.25" customHeight="1">
      <c r="A50" s="10">
        <f t="shared" si="0"/>
        <v>43</v>
      </c>
      <c r="B50" s="23" t="s">
        <v>1428</v>
      </c>
      <c r="C50" s="23" t="s">
        <v>1429</v>
      </c>
      <c r="D50" s="23" t="s">
        <v>1430</v>
      </c>
      <c r="E50" s="6" t="s">
        <v>97</v>
      </c>
      <c r="F50" s="23" t="s">
        <v>1329</v>
      </c>
      <c r="G50" s="6">
        <v>0.37</v>
      </c>
      <c r="H50" s="8"/>
      <c r="I50" s="6"/>
      <c r="J50" s="6"/>
      <c r="K50" s="6">
        <v>1.2</v>
      </c>
      <c r="L50" s="6">
        <v>1.4</v>
      </c>
      <c r="M50" s="6">
        <v>1.2</v>
      </c>
      <c r="N50" s="6"/>
      <c r="O50" s="6"/>
      <c r="P50" s="6">
        <v>3</v>
      </c>
      <c r="Q50" s="41"/>
    </row>
    <row r="51" spans="1:17" ht="26.25" customHeight="1">
      <c r="A51" s="10">
        <f t="shared" si="0"/>
        <v>44</v>
      </c>
      <c r="B51" s="23" t="s">
        <v>1431</v>
      </c>
      <c r="C51" s="23" t="s">
        <v>1379</v>
      </c>
      <c r="D51" s="23" t="s">
        <v>1432</v>
      </c>
      <c r="E51" s="6" t="s">
        <v>97</v>
      </c>
      <c r="F51" s="23" t="s">
        <v>1130</v>
      </c>
      <c r="G51" s="6">
        <v>2.5299999999999998</v>
      </c>
      <c r="H51" s="8">
        <v>1.5</v>
      </c>
      <c r="I51" s="6"/>
      <c r="J51" s="6"/>
      <c r="K51" s="6"/>
      <c r="L51" s="6"/>
      <c r="M51" s="6"/>
      <c r="N51" s="6"/>
      <c r="O51" s="6"/>
      <c r="P51" s="6">
        <v>2</v>
      </c>
      <c r="Q51" s="41"/>
    </row>
    <row r="52" spans="1:17" ht="26.25" customHeight="1">
      <c r="A52" s="10">
        <f t="shared" si="0"/>
        <v>45</v>
      </c>
      <c r="B52" s="23" t="s">
        <v>1433</v>
      </c>
      <c r="C52" s="23" t="s">
        <v>1434</v>
      </c>
      <c r="D52" s="23" t="s">
        <v>1387</v>
      </c>
      <c r="E52" s="6" t="s">
        <v>97</v>
      </c>
      <c r="F52" s="23" t="s">
        <v>1329</v>
      </c>
      <c r="G52" s="6">
        <v>0.6</v>
      </c>
      <c r="H52" s="8"/>
      <c r="I52" s="6"/>
      <c r="J52" s="6"/>
      <c r="K52" s="6">
        <v>1.2</v>
      </c>
      <c r="L52" s="6">
        <v>1.4</v>
      </c>
      <c r="M52" s="6">
        <v>1.2</v>
      </c>
      <c r="N52" s="6"/>
      <c r="O52" s="6"/>
      <c r="P52" s="6">
        <v>3</v>
      </c>
      <c r="Q52" s="41"/>
    </row>
    <row r="53" spans="1:17" ht="26.25" customHeight="1">
      <c r="A53" s="10">
        <f t="shared" si="0"/>
        <v>46</v>
      </c>
      <c r="B53" s="23" t="s">
        <v>1435</v>
      </c>
      <c r="C53" s="23" t="s">
        <v>1436</v>
      </c>
      <c r="D53" s="23" t="s">
        <v>1432</v>
      </c>
      <c r="E53" s="6" t="s">
        <v>97</v>
      </c>
      <c r="F53" s="23" t="s">
        <v>1130</v>
      </c>
      <c r="G53" s="6">
        <v>2.2999999999999998</v>
      </c>
      <c r="H53" s="8">
        <v>1.8</v>
      </c>
      <c r="I53" s="6"/>
      <c r="J53" s="6"/>
      <c r="K53" s="6"/>
      <c r="L53" s="6"/>
      <c r="M53" s="6"/>
      <c r="N53" s="6"/>
      <c r="O53" s="6"/>
      <c r="P53" s="6">
        <v>2</v>
      </c>
      <c r="Q53" s="41"/>
    </row>
    <row r="54" spans="1:17" ht="26.25" customHeight="1">
      <c r="A54" s="10">
        <f t="shared" si="0"/>
        <v>47</v>
      </c>
      <c r="B54" s="23" t="s">
        <v>1437</v>
      </c>
      <c r="C54" s="23" t="s">
        <v>1438</v>
      </c>
      <c r="D54" s="23" t="s">
        <v>1439</v>
      </c>
      <c r="E54" s="6" t="s">
        <v>97</v>
      </c>
      <c r="F54" s="23" t="s">
        <v>1130</v>
      </c>
      <c r="G54" s="6">
        <v>1.31</v>
      </c>
      <c r="H54" s="8">
        <v>1.9</v>
      </c>
      <c r="I54" s="6"/>
      <c r="J54" s="6"/>
      <c r="K54" s="6"/>
      <c r="L54" s="6"/>
      <c r="M54" s="6"/>
      <c r="N54" s="6"/>
      <c r="O54" s="6"/>
      <c r="P54" s="6">
        <v>2</v>
      </c>
      <c r="Q54" s="41"/>
    </row>
    <row r="55" spans="1:17" ht="26.25" customHeight="1">
      <c r="A55" s="10">
        <f t="shared" si="0"/>
        <v>48</v>
      </c>
      <c r="B55" s="23" t="s">
        <v>1440</v>
      </c>
      <c r="C55" s="23" t="s">
        <v>1441</v>
      </c>
      <c r="D55" s="23" t="s">
        <v>1442</v>
      </c>
      <c r="E55" s="6" t="s">
        <v>97</v>
      </c>
      <c r="F55" s="23" t="s">
        <v>1130</v>
      </c>
      <c r="G55" s="6">
        <v>1.31</v>
      </c>
      <c r="H55" s="8">
        <v>1.9</v>
      </c>
      <c r="I55" s="6"/>
      <c r="J55" s="6"/>
      <c r="K55" s="6"/>
      <c r="L55" s="6"/>
      <c r="M55" s="6"/>
      <c r="N55" s="6"/>
      <c r="O55" s="6"/>
      <c r="P55" s="6">
        <v>2</v>
      </c>
      <c r="Q55" s="41"/>
    </row>
    <row r="56" spans="1:17" ht="26.25" customHeight="1">
      <c r="A56" s="10">
        <f t="shared" si="0"/>
        <v>49</v>
      </c>
      <c r="B56" s="23" t="s">
        <v>1443</v>
      </c>
      <c r="C56" s="23" t="s">
        <v>1444</v>
      </c>
      <c r="D56" s="23" t="s">
        <v>1445</v>
      </c>
      <c r="E56" s="6" t="s">
        <v>97</v>
      </c>
      <c r="F56" s="23" t="s">
        <v>1130</v>
      </c>
      <c r="G56" s="6">
        <v>1.28</v>
      </c>
      <c r="H56" s="8" t="s">
        <v>1446</v>
      </c>
      <c r="I56" s="6"/>
      <c r="J56" s="6"/>
      <c r="K56" s="6"/>
      <c r="L56" s="6"/>
      <c r="M56" s="6"/>
      <c r="N56" s="6"/>
      <c r="O56" s="6"/>
      <c r="P56" s="6">
        <v>2</v>
      </c>
      <c r="Q56" s="41"/>
    </row>
    <row r="57" spans="1:17" ht="26.25" customHeight="1">
      <c r="A57" s="10">
        <f t="shared" si="0"/>
        <v>50</v>
      </c>
      <c r="B57" s="23" t="s">
        <v>1447</v>
      </c>
      <c r="C57" s="23" t="s">
        <v>1448</v>
      </c>
      <c r="D57" s="23" t="s">
        <v>1449</v>
      </c>
      <c r="E57" s="6" t="s">
        <v>97</v>
      </c>
      <c r="F57" s="23" t="s">
        <v>1329</v>
      </c>
      <c r="G57" s="6">
        <v>0.97</v>
      </c>
      <c r="H57" s="8"/>
      <c r="I57" s="6"/>
      <c r="J57" s="6"/>
      <c r="K57" s="6">
        <v>1.4</v>
      </c>
      <c r="L57" s="6">
        <v>5.0999999999999996</v>
      </c>
      <c r="M57" s="6">
        <v>1.4</v>
      </c>
      <c r="N57" s="6"/>
      <c r="O57" s="6"/>
      <c r="P57" s="6">
        <v>2</v>
      </c>
      <c r="Q57" s="41"/>
    </row>
    <row r="58" spans="1:17" ht="26.25" customHeight="1">
      <c r="A58" s="10">
        <f t="shared" si="0"/>
        <v>51</v>
      </c>
      <c r="B58" s="23" t="s">
        <v>1450</v>
      </c>
      <c r="C58" s="23" t="s">
        <v>1451</v>
      </c>
      <c r="D58" s="23" t="s">
        <v>1452</v>
      </c>
      <c r="E58" s="6" t="s">
        <v>97</v>
      </c>
      <c r="F58" s="23" t="s">
        <v>1329</v>
      </c>
      <c r="G58" s="6">
        <v>0.96</v>
      </c>
      <c r="H58" s="8"/>
      <c r="I58" s="6"/>
      <c r="J58" s="6"/>
      <c r="K58" s="6">
        <v>1.4</v>
      </c>
      <c r="L58" s="6">
        <v>5.0999999999999996</v>
      </c>
      <c r="M58" s="6">
        <v>1.4</v>
      </c>
      <c r="N58" s="6"/>
      <c r="O58" s="6"/>
      <c r="P58" s="6">
        <v>2</v>
      </c>
      <c r="Q58" s="41"/>
    </row>
    <row r="59" spans="1:17" ht="26.25" customHeight="1">
      <c r="A59" s="10">
        <f t="shared" si="0"/>
        <v>52</v>
      </c>
      <c r="B59" s="23" t="s">
        <v>1453</v>
      </c>
      <c r="C59" s="23" t="s">
        <v>1454</v>
      </c>
      <c r="D59" s="23" t="s">
        <v>1455</v>
      </c>
      <c r="E59" s="6" t="s">
        <v>97</v>
      </c>
      <c r="F59" s="23" t="s">
        <v>1130</v>
      </c>
      <c r="G59" s="6">
        <v>1.5</v>
      </c>
      <c r="H59" s="8" t="s">
        <v>1446</v>
      </c>
      <c r="I59" s="6"/>
      <c r="J59" s="6"/>
      <c r="K59" s="6"/>
      <c r="L59" s="6"/>
      <c r="M59" s="6"/>
      <c r="N59" s="6"/>
      <c r="O59" s="6"/>
      <c r="P59" s="6">
        <v>2</v>
      </c>
      <c r="Q59" s="41"/>
    </row>
    <row r="60" spans="1:17" ht="26.25" customHeight="1">
      <c r="A60" s="10">
        <f t="shared" si="0"/>
        <v>53</v>
      </c>
      <c r="B60" s="23" t="s">
        <v>1456</v>
      </c>
      <c r="C60" s="23" t="s">
        <v>1457</v>
      </c>
      <c r="D60" s="23" t="s">
        <v>1458</v>
      </c>
      <c r="E60" s="6" t="s">
        <v>97</v>
      </c>
      <c r="F60" s="23" t="s">
        <v>1130</v>
      </c>
      <c r="G60" s="6">
        <v>1.5</v>
      </c>
      <c r="H60" s="8" t="s">
        <v>1446</v>
      </c>
      <c r="I60" s="6"/>
      <c r="J60" s="6"/>
      <c r="K60" s="6"/>
      <c r="L60" s="6"/>
      <c r="M60" s="6"/>
      <c r="N60" s="6"/>
      <c r="O60" s="6"/>
      <c r="P60" s="6">
        <v>2</v>
      </c>
      <c r="Q60" s="41"/>
    </row>
    <row r="61" spans="1:17" ht="26.25" customHeight="1">
      <c r="A61" s="10">
        <f t="shared" si="0"/>
        <v>54</v>
      </c>
      <c r="B61" s="23" t="s">
        <v>1459</v>
      </c>
      <c r="C61" s="23" t="s">
        <v>1460</v>
      </c>
      <c r="D61" s="23" t="s">
        <v>1461</v>
      </c>
      <c r="E61" s="6" t="s">
        <v>97</v>
      </c>
      <c r="F61" s="23" t="s">
        <v>1130</v>
      </c>
      <c r="G61" s="6">
        <v>1.56</v>
      </c>
      <c r="H61" s="8" t="s">
        <v>1446</v>
      </c>
      <c r="I61" s="6"/>
      <c r="J61" s="6"/>
      <c r="K61" s="6"/>
      <c r="L61" s="6"/>
      <c r="M61" s="6"/>
      <c r="N61" s="6"/>
      <c r="O61" s="6"/>
      <c r="P61" s="6">
        <v>2</v>
      </c>
      <c r="Q61" s="41"/>
    </row>
    <row r="62" spans="1:17" ht="26.25" customHeight="1">
      <c r="A62" s="10">
        <f t="shared" si="0"/>
        <v>55</v>
      </c>
      <c r="B62" s="23" t="s">
        <v>1462</v>
      </c>
      <c r="C62" s="23" t="s">
        <v>1463</v>
      </c>
      <c r="D62" s="23" t="s">
        <v>1455</v>
      </c>
      <c r="E62" s="6" t="s">
        <v>97</v>
      </c>
      <c r="F62" s="23" t="s">
        <v>1130</v>
      </c>
      <c r="G62" s="6">
        <v>1.5</v>
      </c>
      <c r="H62" s="8" t="s">
        <v>1446</v>
      </c>
      <c r="I62" s="6"/>
      <c r="J62" s="6"/>
      <c r="K62" s="6"/>
      <c r="L62" s="6"/>
      <c r="M62" s="6"/>
      <c r="N62" s="6"/>
      <c r="O62" s="6"/>
      <c r="P62" s="6">
        <v>2</v>
      </c>
      <c r="Q62" s="41"/>
    </row>
    <row r="63" spans="1:17" ht="26.25" customHeight="1">
      <c r="A63" s="10">
        <f t="shared" si="0"/>
        <v>56</v>
      </c>
      <c r="B63" s="23" t="s">
        <v>1464</v>
      </c>
      <c r="C63" s="23" t="s">
        <v>1465</v>
      </c>
      <c r="D63" s="23" t="s">
        <v>1466</v>
      </c>
      <c r="E63" s="6" t="s">
        <v>97</v>
      </c>
      <c r="F63" s="23" t="s">
        <v>1329</v>
      </c>
      <c r="G63" s="6">
        <v>1.0900000000000001</v>
      </c>
      <c r="H63" s="8"/>
      <c r="I63" s="6"/>
      <c r="J63" s="6"/>
      <c r="K63" s="6"/>
      <c r="L63" s="6"/>
      <c r="M63" s="6"/>
      <c r="N63" s="6">
        <v>1.7</v>
      </c>
      <c r="O63" s="6">
        <v>1.3</v>
      </c>
      <c r="P63" s="6">
        <v>4</v>
      </c>
      <c r="Q63" s="41"/>
    </row>
    <row r="64" spans="1:17" ht="26.25" customHeight="1">
      <c r="A64" s="10">
        <f t="shared" si="0"/>
        <v>57</v>
      </c>
      <c r="B64" s="23" t="s">
        <v>1467</v>
      </c>
      <c r="C64" s="23" t="s">
        <v>1465</v>
      </c>
      <c r="D64" s="23" t="s">
        <v>1468</v>
      </c>
      <c r="E64" s="6" t="s">
        <v>97</v>
      </c>
      <c r="F64" s="23" t="s">
        <v>1329</v>
      </c>
      <c r="G64" s="6">
        <v>1.05</v>
      </c>
      <c r="H64" s="8"/>
      <c r="I64" s="6"/>
      <c r="J64" s="6"/>
      <c r="K64" s="6"/>
      <c r="L64" s="6"/>
      <c r="M64" s="6"/>
      <c r="N64" s="6">
        <v>1.4</v>
      </c>
      <c r="O64" s="6">
        <v>1.4</v>
      </c>
      <c r="P64" s="6">
        <v>4</v>
      </c>
      <c r="Q64" s="41"/>
    </row>
    <row r="65" spans="1:17" ht="26.25" customHeight="1">
      <c r="A65" s="10">
        <f t="shared" si="0"/>
        <v>58</v>
      </c>
      <c r="B65" s="23" t="s">
        <v>1469</v>
      </c>
      <c r="C65" s="23" t="s">
        <v>1470</v>
      </c>
      <c r="D65" s="23" t="s">
        <v>1391</v>
      </c>
      <c r="E65" s="6" t="s">
        <v>97</v>
      </c>
      <c r="F65" s="23" t="s">
        <v>1329</v>
      </c>
      <c r="G65" s="6">
        <v>0.89</v>
      </c>
      <c r="H65" s="8"/>
      <c r="I65" s="6"/>
      <c r="J65" s="6"/>
      <c r="K65" s="6">
        <v>1.7</v>
      </c>
      <c r="L65" s="6">
        <v>2</v>
      </c>
      <c r="M65" s="6">
        <v>1.7</v>
      </c>
      <c r="N65" s="6"/>
      <c r="O65" s="6"/>
      <c r="P65" s="6">
        <v>2</v>
      </c>
      <c r="Q65" s="41"/>
    </row>
    <row r="66" spans="1:17" ht="26.25" customHeight="1">
      <c r="A66" s="10">
        <f t="shared" si="0"/>
        <v>59</v>
      </c>
      <c r="B66" s="23" t="s">
        <v>1471</v>
      </c>
      <c r="C66" s="23" t="s">
        <v>1472</v>
      </c>
      <c r="D66" s="23" t="s">
        <v>1473</v>
      </c>
      <c r="E66" s="6" t="s">
        <v>97</v>
      </c>
      <c r="F66" s="23" t="s">
        <v>1329</v>
      </c>
      <c r="G66" s="6">
        <v>0.18</v>
      </c>
      <c r="H66" s="8"/>
      <c r="I66" s="6"/>
      <c r="J66" s="6"/>
      <c r="K66" s="6">
        <v>1.5</v>
      </c>
      <c r="L66" s="6">
        <v>2</v>
      </c>
      <c r="M66" s="6">
        <v>1.5</v>
      </c>
      <c r="N66" s="6"/>
      <c r="O66" s="6"/>
      <c r="P66" s="6">
        <v>2</v>
      </c>
      <c r="Q66" s="41"/>
    </row>
    <row r="67" spans="1:17" ht="26.25" customHeight="1">
      <c r="A67" s="10">
        <f t="shared" si="0"/>
        <v>60</v>
      </c>
      <c r="B67" s="23" t="s">
        <v>1474</v>
      </c>
      <c r="C67" s="23" t="s">
        <v>1475</v>
      </c>
      <c r="D67" s="23" t="s">
        <v>1476</v>
      </c>
      <c r="E67" s="6" t="s">
        <v>97</v>
      </c>
      <c r="F67" s="23" t="s">
        <v>1329</v>
      </c>
      <c r="G67" s="6">
        <v>0.18</v>
      </c>
      <c r="H67" s="8"/>
      <c r="I67" s="6"/>
      <c r="J67" s="6"/>
      <c r="K67" s="6">
        <v>1.5</v>
      </c>
      <c r="L67" s="6">
        <v>2</v>
      </c>
      <c r="M67" s="6">
        <v>1.5</v>
      </c>
      <c r="N67" s="6"/>
      <c r="O67" s="6"/>
      <c r="P67" s="6">
        <v>2</v>
      </c>
      <c r="Q67" s="41"/>
    </row>
    <row r="68" spans="1:17" ht="26.25" customHeight="1">
      <c r="A68" s="10">
        <f t="shared" si="0"/>
        <v>61</v>
      </c>
      <c r="B68" s="23" t="s">
        <v>1477</v>
      </c>
      <c r="C68" s="23" t="s">
        <v>1478</v>
      </c>
      <c r="D68" s="23" t="s">
        <v>1479</v>
      </c>
      <c r="E68" s="6" t="s">
        <v>97</v>
      </c>
      <c r="F68" s="23" t="s">
        <v>1329</v>
      </c>
      <c r="G68" s="6">
        <v>0.87</v>
      </c>
      <c r="H68" s="8"/>
      <c r="I68" s="6"/>
      <c r="J68" s="6"/>
      <c r="K68" s="6">
        <v>1.5</v>
      </c>
      <c r="L68" s="6">
        <v>2</v>
      </c>
      <c r="M68" s="6">
        <v>1.5</v>
      </c>
      <c r="N68" s="6"/>
      <c r="O68" s="6"/>
      <c r="P68" s="6">
        <v>2</v>
      </c>
      <c r="Q68" s="41"/>
    </row>
    <row r="69" spans="1:17" ht="26.25" customHeight="1">
      <c r="A69" s="10">
        <f t="shared" si="0"/>
        <v>62</v>
      </c>
      <c r="B69" s="23" t="s">
        <v>1480</v>
      </c>
      <c r="C69" s="23" t="s">
        <v>1481</v>
      </c>
      <c r="D69" s="23" t="s">
        <v>1482</v>
      </c>
      <c r="E69" s="6" t="s">
        <v>97</v>
      </c>
      <c r="F69" s="23" t="s">
        <v>1329</v>
      </c>
      <c r="G69" s="6">
        <v>0.87</v>
      </c>
      <c r="H69" s="8"/>
      <c r="I69" s="6"/>
      <c r="J69" s="6"/>
      <c r="K69" s="6">
        <v>1.5</v>
      </c>
      <c r="L69" s="6">
        <v>2</v>
      </c>
      <c r="M69" s="6">
        <v>1.5</v>
      </c>
      <c r="N69" s="6"/>
      <c r="O69" s="6"/>
      <c r="P69" s="6">
        <v>2</v>
      </c>
      <c r="Q69" s="41"/>
    </row>
    <row r="70" spans="1:17" ht="26.25" customHeight="1">
      <c r="A70" s="10">
        <f t="shared" si="0"/>
        <v>63</v>
      </c>
      <c r="B70" s="23" t="s">
        <v>1483</v>
      </c>
      <c r="C70" s="23" t="s">
        <v>1484</v>
      </c>
      <c r="D70" s="23" t="s">
        <v>1485</v>
      </c>
      <c r="E70" s="6" t="s">
        <v>97</v>
      </c>
      <c r="F70" s="23" t="s">
        <v>1329</v>
      </c>
      <c r="G70" s="6">
        <v>0.98</v>
      </c>
      <c r="H70" s="8"/>
      <c r="I70" s="6"/>
      <c r="J70" s="6"/>
      <c r="K70" s="6">
        <v>1.2</v>
      </c>
      <c r="L70" s="6">
        <v>2</v>
      </c>
      <c r="M70" s="6">
        <v>1.2</v>
      </c>
      <c r="N70" s="6"/>
      <c r="O70" s="6"/>
      <c r="P70" s="6">
        <v>2</v>
      </c>
      <c r="Q70" s="41"/>
    </row>
    <row r="71" spans="1:17" ht="26.25" customHeight="1">
      <c r="A71" s="10">
        <f t="shared" si="0"/>
        <v>64</v>
      </c>
      <c r="B71" s="23" t="s">
        <v>1486</v>
      </c>
      <c r="C71" s="23" t="s">
        <v>1487</v>
      </c>
      <c r="D71" s="23" t="s">
        <v>1488</v>
      </c>
      <c r="E71" s="6" t="s">
        <v>97</v>
      </c>
      <c r="F71" s="23" t="s">
        <v>1329</v>
      </c>
      <c r="G71" s="6">
        <v>0.98</v>
      </c>
      <c r="H71" s="8"/>
      <c r="I71" s="6"/>
      <c r="J71" s="6"/>
      <c r="K71" s="6">
        <v>1.4</v>
      </c>
      <c r="L71" s="6">
        <v>2</v>
      </c>
      <c r="M71" s="6">
        <v>0.8</v>
      </c>
      <c r="N71" s="6"/>
      <c r="O71" s="6"/>
      <c r="P71" s="6">
        <v>2</v>
      </c>
      <c r="Q71" s="41"/>
    </row>
    <row r="72" spans="1:17" ht="26.25" customHeight="1">
      <c r="A72" s="10">
        <f t="shared" si="0"/>
        <v>65</v>
      </c>
      <c r="B72" s="23" t="s">
        <v>1489</v>
      </c>
      <c r="C72" s="23" t="s">
        <v>1375</v>
      </c>
      <c r="D72" s="23" t="s">
        <v>1375</v>
      </c>
      <c r="E72" s="6" t="s">
        <v>97</v>
      </c>
      <c r="F72" s="23" t="s">
        <v>1329</v>
      </c>
      <c r="G72" s="6">
        <v>0.06</v>
      </c>
      <c r="H72" s="8"/>
      <c r="I72" s="6"/>
      <c r="J72" s="6"/>
      <c r="K72" s="6">
        <v>1.5</v>
      </c>
      <c r="L72" s="6">
        <v>2</v>
      </c>
      <c r="M72" s="6">
        <v>1.5</v>
      </c>
      <c r="N72" s="6"/>
      <c r="O72" s="6"/>
      <c r="P72" s="6">
        <v>2</v>
      </c>
      <c r="Q72" s="41"/>
    </row>
    <row r="73" spans="1:17" ht="26.25" customHeight="1">
      <c r="A73" s="10">
        <f t="shared" ref="A73:A136" si="1">ROW()-7</f>
        <v>66</v>
      </c>
      <c r="B73" s="23" t="s">
        <v>1490</v>
      </c>
      <c r="C73" s="23" t="s">
        <v>1365</v>
      </c>
      <c r="D73" s="23" t="s">
        <v>1491</v>
      </c>
      <c r="E73" s="6" t="s">
        <v>97</v>
      </c>
      <c r="F73" s="23" t="s">
        <v>1329</v>
      </c>
      <c r="G73" s="6">
        <v>0.7</v>
      </c>
      <c r="H73" s="8"/>
      <c r="I73" s="6"/>
      <c r="J73" s="6"/>
      <c r="K73" s="6">
        <v>1.5</v>
      </c>
      <c r="L73" s="6">
        <v>2</v>
      </c>
      <c r="M73" s="6">
        <v>1.5</v>
      </c>
      <c r="N73" s="6"/>
      <c r="O73" s="6"/>
      <c r="P73" s="6">
        <v>2</v>
      </c>
      <c r="Q73" s="41"/>
    </row>
    <row r="74" spans="1:17" ht="26.25" customHeight="1">
      <c r="A74" s="10">
        <f t="shared" si="1"/>
        <v>67</v>
      </c>
      <c r="B74" s="23" t="s">
        <v>1492</v>
      </c>
      <c r="C74" s="23" t="s">
        <v>1493</v>
      </c>
      <c r="D74" s="23" t="s">
        <v>1494</v>
      </c>
      <c r="E74" s="6" t="s">
        <v>97</v>
      </c>
      <c r="F74" s="23" t="s">
        <v>1130</v>
      </c>
      <c r="G74" s="6">
        <v>0.56000000000000005</v>
      </c>
      <c r="H74" s="8">
        <v>3</v>
      </c>
      <c r="I74" s="6"/>
      <c r="J74" s="6"/>
      <c r="K74" s="6"/>
      <c r="L74" s="6"/>
      <c r="M74" s="6"/>
      <c r="N74" s="6"/>
      <c r="O74" s="6"/>
      <c r="P74" s="6">
        <v>2</v>
      </c>
      <c r="Q74" s="41"/>
    </row>
    <row r="75" spans="1:17" ht="26.25" customHeight="1">
      <c r="A75" s="10">
        <f t="shared" si="1"/>
        <v>68</v>
      </c>
      <c r="B75" s="23" t="s">
        <v>1492</v>
      </c>
      <c r="C75" s="23" t="s">
        <v>1493</v>
      </c>
      <c r="D75" s="23" t="s">
        <v>1494</v>
      </c>
      <c r="E75" s="6" t="s">
        <v>97</v>
      </c>
      <c r="F75" s="23" t="s">
        <v>1130</v>
      </c>
      <c r="G75" s="6">
        <v>0.56000000000000005</v>
      </c>
      <c r="H75" s="8">
        <v>3</v>
      </c>
      <c r="I75" s="6"/>
      <c r="J75" s="6"/>
      <c r="K75" s="6"/>
      <c r="L75" s="6"/>
      <c r="M75" s="6"/>
      <c r="N75" s="6"/>
      <c r="O75" s="6"/>
      <c r="P75" s="6">
        <v>2</v>
      </c>
      <c r="Q75" s="41"/>
    </row>
    <row r="76" spans="1:17" ht="26.25" customHeight="1">
      <c r="A76" s="10">
        <f t="shared" si="1"/>
        <v>69</v>
      </c>
      <c r="B76" s="23" t="s">
        <v>1495</v>
      </c>
      <c r="C76" s="23" t="s">
        <v>1496</v>
      </c>
      <c r="D76" s="23" t="s">
        <v>1497</v>
      </c>
      <c r="E76" s="6" t="s">
        <v>97</v>
      </c>
      <c r="F76" s="23" t="s">
        <v>1130</v>
      </c>
      <c r="G76" s="6">
        <v>0.56000000000000005</v>
      </c>
      <c r="H76" s="8">
        <v>3</v>
      </c>
      <c r="I76" s="6"/>
      <c r="J76" s="6"/>
      <c r="K76" s="6"/>
      <c r="L76" s="6"/>
      <c r="M76" s="6"/>
      <c r="N76" s="6"/>
      <c r="O76" s="6"/>
      <c r="P76" s="6">
        <v>2</v>
      </c>
      <c r="Q76" s="41"/>
    </row>
    <row r="77" spans="1:17" ht="26.25" customHeight="1">
      <c r="A77" s="10">
        <f t="shared" si="1"/>
        <v>70</v>
      </c>
      <c r="B77" s="23" t="s">
        <v>1498</v>
      </c>
      <c r="C77" s="23" t="s">
        <v>1499</v>
      </c>
      <c r="D77" s="23" t="s">
        <v>1500</v>
      </c>
      <c r="E77" s="6" t="s">
        <v>97</v>
      </c>
      <c r="F77" s="23" t="s">
        <v>1329</v>
      </c>
      <c r="G77" s="6">
        <v>0.78</v>
      </c>
      <c r="H77" s="8"/>
      <c r="I77" s="6"/>
      <c r="J77" s="6"/>
      <c r="K77" s="6">
        <v>1.5</v>
      </c>
      <c r="L77" s="6" t="s">
        <v>1501</v>
      </c>
      <c r="M77" s="6">
        <v>1.5</v>
      </c>
      <c r="N77" s="6"/>
      <c r="O77" s="6"/>
      <c r="P77" s="6">
        <v>2</v>
      </c>
      <c r="Q77" s="41"/>
    </row>
    <row r="78" spans="1:17" ht="26.25" customHeight="1">
      <c r="A78" s="10">
        <f t="shared" si="1"/>
        <v>71</v>
      </c>
      <c r="B78" s="23" t="s">
        <v>1502</v>
      </c>
      <c r="C78" s="23" t="s">
        <v>1385</v>
      </c>
      <c r="D78" s="23" t="s">
        <v>1385</v>
      </c>
      <c r="E78" s="6" t="s">
        <v>97</v>
      </c>
      <c r="F78" s="23" t="s">
        <v>1329</v>
      </c>
      <c r="G78" s="6">
        <v>0.6</v>
      </c>
      <c r="H78" s="8"/>
      <c r="I78" s="6"/>
      <c r="J78" s="6"/>
      <c r="K78" s="6">
        <v>1.5</v>
      </c>
      <c r="L78" s="6">
        <v>2</v>
      </c>
      <c r="M78" s="6">
        <v>1.5</v>
      </c>
      <c r="N78" s="6"/>
      <c r="O78" s="6"/>
      <c r="P78" s="6">
        <v>2</v>
      </c>
      <c r="Q78" s="41"/>
    </row>
    <row r="79" spans="1:17" ht="26.25" customHeight="1">
      <c r="A79" s="10">
        <f t="shared" si="1"/>
        <v>72</v>
      </c>
      <c r="B79" s="23" t="s">
        <v>1503</v>
      </c>
      <c r="C79" s="23" t="s">
        <v>1499</v>
      </c>
      <c r="D79" s="23" t="s">
        <v>1500</v>
      </c>
      <c r="E79" s="6" t="s">
        <v>97</v>
      </c>
      <c r="F79" s="23" t="s">
        <v>1329</v>
      </c>
      <c r="G79" s="6">
        <v>0.77</v>
      </c>
      <c r="H79" s="8"/>
      <c r="I79" s="6"/>
      <c r="J79" s="6"/>
      <c r="K79" s="6">
        <v>1.5</v>
      </c>
      <c r="L79" s="6">
        <v>2</v>
      </c>
      <c r="M79" s="6">
        <v>1.5</v>
      </c>
      <c r="N79" s="6"/>
      <c r="O79" s="6"/>
      <c r="P79" s="6">
        <v>2</v>
      </c>
      <c r="Q79" s="41"/>
    </row>
    <row r="80" spans="1:17" ht="26.25" customHeight="1">
      <c r="A80" s="10">
        <f t="shared" si="1"/>
        <v>73</v>
      </c>
      <c r="B80" s="23" t="s">
        <v>1504</v>
      </c>
      <c r="C80" s="23" t="s">
        <v>1505</v>
      </c>
      <c r="D80" s="23" t="s">
        <v>1506</v>
      </c>
      <c r="E80" s="6" t="s">
        <v>97</v>
      </c>
      <c r="F80" s="23" t="s">
        <v>1329</v>
      </c>
      <c r="G80" s="6">
        <v>0.53</v>
      </c>
      <c r="H80" s="8"/>
      <c r="I80" s="6"/>
      <c r="J80" s="6"/>
      <c r="K80" s="6">
        <v>1.4</v>
      </c>
      <c r="L80" s="6">
        <v>2.1</v>
      </c>
      <c r="M80" s="6">
        <v>1.4</v>
      </c>
      <c r="N80" s="6"/>
      <c r="O80" s="6"/>
      <c r="P80" s="6">
        <v>2</v>
      </c>
      <c r="Q80" s="41"/>
    </row>
    <row r="81" spans="1:17" ht="26.25" customHeight="1">
      <c r="A81" s="10">
        <f t="shared" si="1"/>
        <v>74</v>
      </c>
      <c r="B81" s="23" t="s">
        <v>1507</v>
      </c>
      <c r="C81" s="23" t="s">
        <v>1508</v>
      </c>
      <c r="D81" s="23" t="s">
        <v>1506</v>
      </c>
      <c r="E81" s="6" t="s">
        <v>97</v>
      </c>
      <c r="F81" s="23" t="s">
        <v>1329</v>
      </c>
      <c r="G81" s="6">
        <v>0.53</v>
      </c>
      <c r="H81" s="8"/>
      <c r="I81" s="6"/>
      <c r="J81" s="6"/>
      <c r="K81" s="6">
        <v>1.4</v>
      </c>
      <c r="L81" s="6">
        <v>2.1</v>
      </c>
      <c r="M81" s="6">
        <v>1.4</v>
      </c>
      <c r="N81" s="6"/>
      <c r="O81" s="6"/>
      <c r="P81" s="6">
        <v>2</v>
      </c>
      <c r="Q81" s="41"/>
    </row>
    <row r="82" spans="1:17" ht="26.25" customHeight="1">
      <c r="A82" s="10">
        <f t="shared" si="1"/>
        <v>75</v>
      </c>
      <c r="B82" s="23" t="s">
        <v>1509</v>
      </c>
      <c r="C82" s="23" t="s">
        <v>1510</v>
      </c>
      <c r="D82" s="23" t="s">
        <v>1511</v>
      </c>
      <c r="E82" s="6" t="s">
        <v>97</v>
      </c>
      <c r="F82" s="23" t="s">
        <v>1329</v>
      </c>
      <c r="G82" s="6">
        <v>0.33</v>
      </c>
      <c r="H82" s="8"/>
      <c r="I82" s="6"/>
      <c r="J82" s="6"/>
      <c r="K82" s="6">
        <v>1.4</v>
      </c>
      <c r="L82" s="6">
        <v>2.1</v>
      </c>
      <c r="M82" s="6">
        <v>1.4</v>
      </c>
      <c r="N82" s="6"/>
      <c r="O82" s="6"/>
      <c r="P82" s="6">
        <v>2</v>
      </c>
      <c r="Q82" s="41"/>
    </row>
    <row r="83" spans="1:17" ht="26.25" customHeight="1">
      <c r="A83" s="10">
        <f t="shared" si="1"/>
        <v>76</v>
      </c>
      <c r="B83" s="23" t="s">
        <v>1512</v>
      </c>
      <c r="C83" s="23" t="s">
        <v>1513</v>
      </c>
      <c r="D83" s="23" t="s">
        <v>1514</v>
      </c>
      <c r="E83" s="6" t="s">
        <v>97</v>
      </c>
      <c r="F83" s="23" t="s">
        <v>1329</v>
      </c>
      <c r="G83" s="6">
        <v>0.43</v>
      </c>
      <c r="H83" s="8"/>
      <c r="I83" s="6"/>
      <c r="J83" s="6"/>
      <c r="K83" s="6">
        <v>1.4</v>
      </c>
      <c r="L83" s="6">
        <v>2.1</v>
      </c>
      <c r="M83" s="6">
        <v>1.4</v>
      </c>
      <c r="N83" s="6"/>
      <c r="O83" s="6"/>
      <c r="P83" s="6">
        <v>2</v>
      </c>
      <c r="Q83" s="41"/>
    </row>
    <row r="84" spans="1:17" ht="26.25" customHeight="1">
      <c r="A84" s="10">
        <f t="shared" si="1"/>
        <v>77</v>
      </c>
      <c r="B84" s="23" t="s">
        <v>1515</v>
      </c>
      <c r="C84" s="23" t="s">
        <v>1511</v>
      </c>
      <c r="D84" s="23" t="s">
        <v>1516</v>
      </c>
      <c r="E84" s="6" t="s">
        <v>97</v>
      </c>
      <c r="F84" s="23" t="s">
        <v>1329</v>
      </c>
      <c r="G84" s="6">
        <v>2.62</v>
      </c>
      <c r="H84" s="8"/>
      <c r="I84" s="6"/>
      <c r="J84" s="6"/>
      <c r="K84" s="6" t="s">
        <v>1517</v>
      </c>
      <c r="L84" s="6">
        <v>2.1</v>
      </c>
      <c r="M84" s="6" t="s">
        <v>1517</v>
      </c>
      <c r="N84" s="6"/>
      <c r="O84" s="6"/>
      <c r="P84" s="6">
        <v>2</v>
      </c>
      <c r="Q84" s="41"/>
    </row>
    <row r="85" spans="1:17" ht="26.25" customHeight="1">
      <c r="A85" s="10">
        <f t="shared" si="1"/>
        <v>78</v>
      </c>
      <c r="B85" s="23" t="s">
        <v>1518</v>
      </c>
      <c r="C85" s="23" t="s">
        <v>1519</v>
      </c>
      <c r="D85" s="23" t="s">
        <v>1520</v>
      </c>
      <c r="E85" s="6" t="s">
        <v>97</v>
      </c>
      <c r="F85" s="23" t="s">
        <v>1329</v>
      </c>
      <c r="G85" s="6">
        <v>0.63</v>
      </c>
      <c r="H85" s="8"/>
      <c r="I85" s="6"/>
      <c r="J85" s="6"/>
      <c r="K85" s="6">
        <v>1.4</v>
      </c>
      <c r="L85" s="6">
        <v>2.1</v>
      </c>
      <c r="M85" s="6">
        <v>1.4</v>
      </c>
      <c r="N85" s="6"/>
      <c r="O85" s="6"/>
      <c r="P85" s="6">
        <v>2</v>
      </c>
      <c r="Q85" s="41"/>
    </row>
    <row r="86" spans="1:17" ht="26.25" customHeight="1">
      <c r="A86" s="10">
        <f t="shared" si="1"/>
        <v>79</v>
      </c>
      <c r="B86" s="23" t="s">
        <v>1521</v>
      </c>
      <c r="C86" s="23" t="s">
        <v>1438</v>
      </c>
      <c r="D86" s="23" t="s">
        <v>1522</v>
      </c>
      <c r="E86" s="6" t="s">
        <v>97</v>
      </c>
      <c r="F86" s="23" t="s">
        <v>1329</v>
      </c>
      <c r="G86" s="6">
        <v>0.47</v>
      </c>
      <c r="H86" s="8"/>
      <c r="I86" s="6"/>
      <c r="J86" s="6"/>
      <c r="K86" s="6">
        <v>1.9</v>
      </c>
      <c r="L86" s="6">
        <v>2.8</v>
      </c>
      <c r="M86" s="6">
        <v>1.9</v>
      </c>
      <c r="N86" s="6"/>
      <c r="O86" s="6"/>
      <c r="P86" s="6">
        <v>2</v>
      </c>
      <c r="Q86" s="41"/>
    </row>
    <row r="87" spans="1:17" ht="26.25" customHeight="1">
      <c r="A87" s="10">
        <f t="shared" si="1"/>
        <v>80</v>
      </c>
      <c r="B87" s="23" t="s">
        <v>1523</v>
      </c>
      <c r="C87" s="23" t="s">
        <v>1524</v>
      </c>
      <c r="D87" s="23" t="s">
        <v>1525</v>
      </c>
      <c r="E87" s="6" t="s">
        <v>97</v>
      </c>
      <c r="F87" s="23" t="s">
        <v>1329</v>
      </c>
      <c r="G87" s="6">
        <v>0.37</v>
      </c>
      <c r="H87" s="8"/>
      <c r="I87" s="6"/>
      <c r="J87" s="6"/>
      <c r="K87" s="6">
        <v>1.9</v>
      </c>
      <c r="L87" s="6">
        <v>2.8</v>
      </c>
      <c r="M87" s="6">
        <v>1.9</v>
      </c>
      <c r="N87" s="6"/>
      <c r="O87" s="6"/>
      <c r="P87" s="6">
        <v>2</v>
      </c>
      <c r="Q87" s="41"/>
    </row>
    <row r="88" spans="1:17" ht="26.25" customHeight="1">
      <c r="A88" s="10">
        <f t="shared" si="1"/>
        <v>81</v>
      </c>
      <c r="B88" s="23" t="s">
        <v>1526</v>
      </c>
      <c r="C88" s="23" t="s">
        <v>1524</v>
      </c>
      <c r="D88" s="23" t="s">
        <v>1525</v>
      </c>
      <c r="E88" s="6" t="s">
        <v>97</v>
      </c>
      <c r="F88" s="23" t="s">
        <v>1329</v>
      </c>
      <c r="G88" s="6">
        <v>0.32</v>
      </c>
      <c r="H88" s="8"/>
      <c r="I88" s="6"/>
      <c r="J88" s="6"/>
      <c r="K88" s="6">
        <v>1.9</v>
      </c>
      <c r="L88" s="6">
        <v>1.6</v>
      </c>
      <c r="M88" s="6">
        <v>1.9</v>
      </c>
      <c r="N88" s="6"/>
      <c r="O88" s="6"/>
      <c r="P88" s="6">
        <v>2</v>
      </c>
      <c r="Q88" s="41"/>
    </row>
    <row r="89" spans="1:17" ht="26.25" customHeight="1">
      <c r="A89" s="10">
        <f t="shared" si="1"/>
        <v>82</v>
      </c>
      <c r="B89" s="23" t="s">
        <v>1527</v>
      </c>
      <c r="C89" s="23" t="s">
        <v>1528</v>
      </c>
      <c r="D89" s="23" t="s">
        <v>1529</v>
      </c>
      <c r="E89" s="6" t="s">
        <v>97</v>
      </c>
      <c r="F89" s="23" t="s">
        <v>1329</v>
      </c>
      <c r="G89" s="6">
        <v>0.32</v>
      </c>
      <c r="H89" s="8"/>
      <c r="I89" s="6"/>
      <c r="J89" s="6"/>
      <c r="K89" s="6">
        <v>1.9</v>
      </c>
      <c r="L89" s="6">
        <v>1.6</v>
      </c>
      <c r="M89" s="6">
        <v>1.9</v>
      </c>
      <c r="N89" s="6"/>
      <c r="O89" s="6"/>
      <c r="P89" s="6">
        <v>2</v>
      </c>
      <c r="Q89" s="41"/>
    </row>
    <row r="90" spans="1:17" ht="26.25" customHeight="1">
      <c r="A90" s="10">
        <f t="shared" si="1"/>
        <v>83</v>
      </c>
      <c r="B90" s="23" t="s">
        <v>1530</v>
      </c>
      <c r="C90" s="23" t="s">
        <v>1531</v>
      </c>
      <c r="D90" s="23" t="s">
        <v>1532</v>
      </c>
      <c r="E90" s="6" t="s">
        <v>97</v>
      </c>
      <c r="F90" s="23" t="s">
        <v>1329</v>
      </c>
      <c r="G90" s="6">
        <v>0.5</v>
      </c>
      <c r="H90" s="8"/>
      <c r="I90" s="6"/>
      <c r="J90" s="6"/>
      <c r="K90" s="6">
        <v>1.9</v>
      </c>
      <c r="L90" s="6">
        <v>2.9</v>
      </c>
      <c r="M90" s="6">
        <v>1.9</v>
      </c>
      <c r="N90" s="6"/>
      <c r="O90" s="6"/>
      <c r="P90" s="6">
        <v>2</v>
      </c>
      <c r="Q90" s="41"/>
    </row>
    <row r="91" spans="1:17" ht="26.25" customHeight="1">
      <c r="A91" s="10">
        <f t="shared" si="1"/>
        <v>84</v>
      </c>
      <c r="B91" s="23" t="s">
        <v>1533</v>
      </c>
      <c r="C91" s="23" t="s">
        <v>1534</v>
      </c>
      <c r="D91" s="23" t="s">
        <v>1535</v>
      </c>
      <c r="E91" s="6" t="s">
        <v>97</v>
      </c>
      <c r="F91" s="23" t="s">
        <v>1329</v>
      </c>
      <c r="G91" s="6">
        <v>0.46</v>
      </c>
      <c r="H91" s="8"/>
      <c r="I91" s="6"/>
      <c r="J91" s="6"/>
      <c r="K91" s="6">
        <v>1.9</v>
      </c>
      <c r="L91" s="6">
        <v>2.9</v>
      </c>
      <c r="M91" s="6">
        <v>1.9</v>
      </c>
      <c r="N91" s="6"/>
      <c r="O91" s="6"/>
      <c r="P91" s="6">
        <v>2</v>
      </c>
      <c r="Q91" s="41"/>
    </row>
    <row r="92" spans="1:17" ht="26.25" customHeight="1">
      <c r="A92" s="10">
        <f t="shared" si="1"/>
        <v>85</v>
      </c>
      <c r="B92" s="23" t="s">
        <v>1536</v>
      </c>
      <c r="C92" s="23" t="s">
        <v>1537</v>
      </c>
      <c r="D92" s="23" t="s">
        <v>1538</v>
      </c>
      <c r="E92" s="6" t="s">
        <v>97</v>
      </c>
      <c r="F92" s="23" t="s">
        <v>1329</v>
      </c>
      <c r="G92" s="6">
        <v>0.71</v>
      </c>
      <c r="H92" s="8"/>
      <c r="I92" s="6"/>
      <c r="J92" s="6"/>
      <c r="K92" s="6" t="s">
        <v>1539</v>
      </c>
      <c r="L92" s="6">
        <v>1.9</v>
      </c>
      <c r="M92" s="6" t="s">
        <v>1539</v>
      </c>
      <c r="N92" s="6"/>
      <c r="O92" s="6"/>
      <c r="P92" s="6">
        <v>2</v>
      </c>
      <c r="Q92" s="41"/>
    </row>
    <row r="93" spans="1:17" ht="26.25" customHeight="1">
      <c r="A93" s="10">
        <f t="shared" si="1"/>
        <v>86</v>
      </c>
      <c r="B93" s="23" t="s">
        <v>1540</v>
      </c>
      <c r="C93" s="23" t="s">
        <v>1541</v>
      </c>
      <c r="D93" s="23" t="s">
        <v>1542</v>
      </c>
      <c r="E93" s="6" t="s">
        <v>97</v>
      </c>
      <c r="F93" s="23" t="s">
        <v>1329</v>
      </c>
      <c r="G93" s="6">
        <v>0.75</v>
      </c>
      <c r="H93" s="8"/>
      <c r="I93" s="6"/>
      <c r="J93" s="6"/>
      <c r="K93" s="6" t="s">
        <v>1539</v>
      </c>
      <c r="L93" s="6">
        <v>1.9</v>
      </c>
      <c r="M93" s="6" t="s">
        <v>1539</v>
      </c>
      <c r="N93" s="6"/>
      <c r="O93" s="6"/>
      <c r="P93" s="6">
        <v>2</v>
      </c>
      <c r="Q93" s="41"/>
    </row>
    <row r="94" spans="1:17" ht="26.25" customHeight="1">
      <c r="A94" s="10">
        <f t="shared" si="1"/>
        <v>87</v>
      </c>
      <c r="B94" s="23" t="s">
        <v>1543</v>
      </c>
      <c r="C94" s="23" t="s">
        <v>1544</v>
      </c>
      <c r="D94" s="23" t="s">
        <v>1545</v>
      </c>
      <c r="E94" s="6" t="s">
        <v>97</v>
      </c>
      <c r="F94" s="23" t="s">
        <v>1130</v>
      </c>
      <c r="G94" s="6">
        <v>0.6</v>
      </c>
      <c r="H94" s="8">
        <v>2.9</v>
      </c>
      <c r="I94" s="6"/>
      <c r="J94" s="6"/>
      <c r="K94" s="6"/>
      <c r="L94" s="6"/>
      <c r="M94" s="6"/>
      <c r="N94" s="6"/>
      <c r="O94" s="6"/>
      <c r="P94" s="6">
        <v>2</v>
      </c>
      <c r="Q94" s="41"/>
    </row>
    <row r="95" spans="1:17" ht="26.25" customHeight="1">
      <c r="A95" s="10">
        <f t="shared" si="1"/>
        <v>88</v>
      </c>
      <c r="B95" s="23" t="s">
        <v>1546</v>
      </c>
      <c r="C95" s="23" t="s">
        <v>1544</v>
      </c>
      <c r="D95" s="23" t="s">
        <v>1545</v>
      </c>
      <c r="E95" s="6" t="s">
        <v>97</v>
      </c>
      <c r="F95" s="23" t="s">
        <v>1130</v>
      </c>
      <c r="G95" s="6">
        <v>0.6</v>
      </c>
      <c r="H95" s="8">
        <v>2.8</v>
      </c>
      <c r="I95" s="6"/>
      <c r="J95" s="6"/>
      <c r="K95" s="6"/>
      <c r="L95" s="6"/>
      <c r="M95" s="6"/>
      <c r="N95" s="6"/>
      <c r="O95" s="6"/>
      <c r="P95" s="6">
        <v>2</v>
      </c>
      <c r="Q95" s="41"/>
    </row>
    <row r="96" spans="1:17" ht="26.25" customHeight="1">
      <c r="A96" s="10">
        <f t="shared" si="1"/>
        <v>89</v>
      </c>
      <c r="B96" s="23" t="s">
        <v>1547</v>
      </c>
      <c r="C96" s="23" t="s">
        <v>1548</v>
      </c>
      <c r="D96" s="23" t="s">
        <v>1549</v>
      </c>
      <c r="E96" s="6" t="s">
        <v>97</v>
      </c>
      <c r="F96" s="23" t="s">
        <v>1329</v>
      </c>
      <c r="G96" s="6">
        <v>0.62</v>
      </c>
      <c r="H96" s="8"/>
      <c r="I96" s="6"/>
      <c r="J96" s="6"/>
      <c r="K96" s="6">
        <v>1.4</v>
      </c>
      <c r="L96" s="6">
        <v>2.1</v>
      </c>
      <c r="M96" s="6">
        <v>1.4</v>
      </c>
      <c r="N96" s="6"/>
      <c r="O96" s="6"/>
      <c r="P96" s="6">
        <v>2</v>
      </c>
      <c r="Q96" s="41"/>
    </row>
    <row r="97" spans="1:17" ht="26.25" customHeight="1">
      <c r="A97" s="10">
        <f t="shared" si="1"/>
        <v>90</v>
      </c>
      <c r="B97" s="23" t="s">
        <v>1550</v>
      </c>
      <c r="C97" s="23" t="s">
        <v>1551</v>
      </c>
      <c r="D97" s="23" t="s">
        <v>1552</v>
      </c>
      <c r="E97" s="6" t="s">
        <v>97</v>
      </c>
      <c r="F97" s="23" t="s">
        <v>1329</v>
      </c>
      <c r="G97" s="6">
        <v>0.56000000000000005</v>
      </c>
      <c r="H97" s="8"/>
      <c r="I97" s="6"/>
      <c r="J97" s="6"/>
      <c r="K97" s="6">
        <v>1.3</v>
      </c>
      <c r="L97" s="6">
        <v>2.2000000000000002</v>
      </c>
      <c r="M97" s="6">
        <v>1.3</v>
      </c>
      <c r="N97" s="6"/>
      <c r="O97" s="6"/>
      <c r="P97" s="6">
        <v>2</v>
      </c>
      <c r="Q97" s="41"/>
    </row>
    <row r="98" spans="1:17" ht="26.25" customHeight="1">
      <c r="A98" s="10">
        <f t="shared" si="1"/>
        <v>91</v>
      </c>
      <c r="B98" s="23" t="s">
        <v>1553</v>
      </c>
      <c r="C98" s="23" t="s">
        <v>1554</v>
      </c>
      <c r="D98" s="23" t="s">
        <v>1555</v>
      </c>
      <c r="E98" s="6" t="s">
        <v>97</v>
      </c>
      <c r="F98" s="23" t="s">
        <v>1329</v>
      </c>
      <c r="G98" s="6">
        <v>0.3</v>
      </c>
      <c r="H98" s="8"/>
      <c r="I98" s="6"/>
      <c r="J98" s="6"/>
      <c r="K98" s="6">
        <v>1.4</v>
      </c>
      <c r="L98" s="6">
        <v>2.1</v>
      </c>
      <c r="M98" s="6">
        <v>1.4</v>
      </c>
      <c r="N98" s="6"/>
      <c r="O98" s="6"/>
      <c r="P98" s="6">
        <v>2</v>
      </c>
      <c r="Q98" s="41"/>
    </row>
    <row r="99" spans="1:17" ht="26.25" customHeight="1">
      <c r="A99" s="10">
        <f t="shared" si="1"/>
        <v>92</v>
      </c>
      <c r="B99" s="23" t="s">
        <v>1556</v>
      </c>
      <c r="C99" s="23" t="s">
        <v>1551</v>
      </c>
      <c r="D99" s="23" t="s">
        <v>1557</v>
      </c>
      <c r="E99" s="6" t="s">
        <v>97</v>
      </c>
      <c r="F99" s="23" t="s">
        <v>1329</v>
      </c>
      <c r="G99" s="6">
        <v>0.26</v>
      </c>
      <c r="H99" s="8"/>
      <c r="I99" s="6"/>
      <c r="J99" s="6"/>
      <c r="K99" s="6">
        <v>1.4</v>
      </c>
      <c r="L99" s="6">
        <v>2.1</v>
      </c>
      <c r="M99" s="6">
        <v>1.4</v>
      </c>
      <c r="N99" s="6"/>
      <c r="O99" s="6"/>
      <c r="P99" s="6">
        <v>2</v>
      </c>
      <c r="Q99" s="41"/>
    </row>
    <row r="100" spans="1:17" ht="26.25" customHeight="1">
      <c r="A100" s="10">
        <f t="shared" si="1"/>
        <v>93</v>
      </c>
      <c r="B100" s="23" t="s">
        <v>1558</v>
      </c>
      <c r="C100" s="23" t="s">
        <v>1554</v>
      </c>
      <c r="D100" s="23" t="s">
        <v>1559</v>
      </c>
      <c r="E100" s="6" t="s">
        <v>97</v>
      </c>
      <c r="F100" s="23" t="s">
        <v>1329</v>
      </c>
      <c r="G100" s="6">
        <v>0.31</v>
      </c>
      <c r="H100" s="8"/>
      <c r="I100" s="6"/>
      <c r="J100" s="6"/>
      <c r="K100" s="6">
        <v>1.4</v>
      </c>
      <c r="L100" s="6">
        <v>2.1</v>
      </c>
      <c r="M100" s="6">
        <v>1.4</v>
      </c>
      <c r="N100" s="6"/>
      <c r="O100" s="6"/>
      <c r="P100" s="6">
        <v>2</v>
      </c>
      <c r="Q100" s="41"/>
    </row>
    <row r="101" spans="1:17" ht="26.25" customHeight="1">
      <c r="A101" s="10">
        <f t="shared" si="1"/>
        <v>94</v>
      </c>
      <c r="B101" s="23" t="s">
        <v>1560</v>
      </c>
      <c r="C101" s="23" t="s">
        <v>1554</v>
      </c>
      <c r="D101" s="23" t="s">
        <v>1559</v>
      </c>
      <c r="E101" s="6" t="s">
        <v>97</v>
      </c>
      <c r="F101" s="23" t="s">
        <v>1329</v>
      </c>
      <c r="G101" s="6">
        <v>0.31</v>
      </c>
      <c r="H101" s="8"/>
      <c r="I101" s="6"/>
      <c r="J101" s="6"/>
      <c r="K101" s="6">
        <v>1.4</v>
      </c>
      <c r="L101" s="6">
        <v>2.1</v>
      </c>
      <c r="M101" s="6">
        <v>1.4</v>
      </c>
      <c r="N101" s="6"/>
      <c r="O101" s="6"/>
      <c r="P101" s="6">
        <v>2</v>
      </c>
      <c r="Q101" s="41"/>
    </row>
    <row r="102" spans="1:17" ht="26.25" customHeight="1">
      <c r="A102" s="10">
        <f t="shared" si="1"/>
        <v>95</v>
      </c>
      <c r="B102" s="23" t="s">
        <v>1561</v>
      </c>
      <c r="C102" s="23" t="s">
        <v>1562</v>
      </c>
      <c r="D102" s="23" t="s">
        <v>1563</v>
      </c>
      <c r="E102" s="6" t="s">
        <v>97</v>
      </c>
      <c r="F102" s="23" t="s">
        <v>1329</v>
      </c>
      <c r="G102" s="6">
        <v>0.2</v>
      </c>
      <c r="H102" s="8"/>
      <c r="I102" s="6"/>
      <c r="J102" s="6"/>
      <c r="K102" s="6" t="s">
        <v>1517</v>
      </c>
      <c r="L102" s="6">
        <v>2.1</v>
      </c>
      <c r="M102" s="6" t="s">
        <v>1517</v>
      </c>
      <c r="N102" s="6"/>
      <c r="O102" s="6"/>
      <c r="P102" s="6">
        <v>2</v>
      </c>
      <c r="Q102" s="41"/>
    </row>
    <row r="103" spans="1:17" ht="26.25" customHeight="1">
      <c r="A103" s="10">
        <f t="shared" si="1"/>
        <v>96</v>
      </c>
      <c r="B103" s="23" t="s">
        <v>1564</v>
      </c>
      <c r="C103" s="23" t="s">
        <v>1565</v>
      </c>
      <c r="D103" s="23" t="s">
        <v>1566</v>
      </c>
      <c r="E103" s="6" t="s">
        <v>97</v>
      </c>
      <c r="F103" s="23" t="s">
        <v>1329</v>
      </c>
      <c r="G103" s="6">
        <v>0.2</v>
      </c>
      <c r="H103" s="8"/>
      <c r="I103" s="6"/>
      <c r="J103" s="6"/>
      <c r="K103" s="6" t="s">
        <v>1517</v>
      </c>
      <c r="L103" s="6">
        <v>2.1</v>
      </c>
      <c r="M103" s="6" t="s">
        <v>1517</v>
      </c>
      <c r="N103" s="6"/>
      <c r="O103" s="6"/>
      <c r="P103" s="6">
        <v>2</v>
      </c>
      <c r="Q103" s="41"/>
    </row>
    <row r="104" spans="1:17" ht="26.25" customHeight="1">
      <c r="A104" s="10">
        <f t="shared" si="1"/>
        <v>97</v>
      </c>
      <c r="B104" s="23" t="s">
        <v>1567</v>
      </c>
      <c r="C104" s="23" t="s">
        <v>1565</v>
      </c>
      <c r="D104" s="23" t="s">
        <v>1568</v>
      </c>
      <c r="E104" s="6" t="s">
        <v>97</v>
      </c>
      <c r="F104" s="23" t="s">
        <v>1329</v>
      </c>
      <c r="G104" s="6">
        <v>0.37</v>
      </c>
      <c r="H104" s="8"/>
      <c r="I104" s="6"/>
      <c r="J104" s="6"/>
      <c r="K104" s="6">
        <v>1.4</v>
      </c>
      <c r="L104" s="6">
        <v>2.1</v>
      </c>
      <c r="M104" s="6">
        <v>1.4</v>
      </c>
      <c r="N104" s="6"/>
      <c r="O104" s="6"/>
      <c r="P104" s="6">
        <v>2</v>
      </c>
      <c r="Q104" s="41"/>
    </row>
    <row r="105" spans="1:17" ht="26.25" customHeight="1">
      <c r="A105" s="10">
        <f t="shared" si="1"/>
        <v>98</v>
      </c>
      <c r="B105" s="23" t="s">
        <v>1569</v>
      </c>
      <c r="C105" s="23" t="s">
        <v>1570</v>
      </c>
      <c r="D105" s="23" t="s">
        <v>1566</v>
      </c>
      <c r="E105" s="6" t="s">
        <v>97</v>
      </c>
      <c r="F105" s="23" t="s">
        <v>1329</v>
      </c>
      <c r="G105" s="6">
        <v>0.37</v>
      </c>
      <c r="H105" s="8"/>
      <c r="I105" s="6"/>
      <c r="J105" s="6"/>
      <c r="K105" s="6">
        <v>1.4</v>
      </c>
      <c r="L105" s="6">
        <v>2.1</v>
      </c>
      <c r="M105" s="6">
        <v>1.4</v>
      </c>
      <c r="N105" s="6"/>
      <c r="O105" s="6"/>
      <c r="P105" s="6">
        <v>2</v>
      </c>
      <c r="Q105" s="41"/>
    </row>
    <row r="106" spans="1:17" ht="26.25" customHeight="1">
      <c r="A106" s="10">
        <f t="shared" si="1"/>
        <v>99</v>
      </c>
      <c r="B106" s="23" t="s">
        <v>1571</v>
      </c>
      <c r="C106" s="23" t="s">
        <v>1572</v>
      </c>
      <c r="D106" s="23" t="s">
        <v>1573</v>
      </c>
      <c r="E106" s="6" t="s">
        <v>97</v>
      </c>
      <c r="F106" s="23" t="s">
        <v>1329</v>
      </c>
      <c r="G106" s="6">
        <v>1.56</v>
      </c>
      <c r="H106" s="8"/>
      <c r="I106" s="6"/>
      <c r="J106" s="6"/>
      <c r="K106" s="6">
        <v>1.4</v>
      </c>
      <c r="L106" s="6">
        <v>2.1</v>
      </c>
      <c r="M106" s="6">
        <v>1.4</v>
      </c>
      <c r="N106" s="6"/>
      <c r="O106" s="6"/>
      <c r="P106" s="6">
        <v>2</v>
      </c>
      <c r="Q106" s="41"/>
    </row>
    <row r="107" spans="1:17" ht="26.25" customHeight="1">
      <c r="A107" s="10">
        <f t="shared" si="1"/>
        <v>100</v>
      </c>
      <c r="B107" s="23" t="s">
        <v>1574</v>
      </c>
      <c r="C107" s="23" t="s">
        <v>1575</v>
      </c>
      <c r="D107" s="23" t="s">
        <v>1576</v>
      </c>
      <c r="E107" s="6" t="s">
        <v>97</v>
      </c>
      <c r="F107" s="23" t="s">
        <v>1329</v>
      </c>
      <c r="G107" s="6">
        <v>1.87</v>
      </c>
      <c r="H107" s="8"/>
      <c r="I107" s="6"/>
      <c r="J107" s="6"/>
      <c r="K107" s="6">
        <v>1.4</v>
      </c>
      <c r="L107" s="6">
        <v>2.1</v>
      </c>
      <c r="M107" s="6">
        <v>1.4</v>
      </c>
      <c r="N107" s="6"/>
      <c r="O107" s="6"/>
      <c r="P107" s="6">
        <v>2</v>
      </c>
      <c r="Q107" s="41"/>
    </row>
    <row r="108" spans="1:17" ht="26.25" customHeight="1">
      <c r="A108" s="10">
        <f t="shared" si="1"/>
        <v>101</v>
      </c>
      <c r="B108" s="23" t="s">
        <v>1453</v>
      </c>
      <c r="C108" s="23" t="s">
        <v>1577</v>
      </c>
      <c r="D108" s="23" t="s">
        <v>1573</v>
      </c>
      <c r="E108" s="6" t="s">
        <v>97</v>
      </c>
      <c r="F108" s="23" t="s">
        <v>1329</v>
      </c>
      <c r="G108" s="6">
        <v>1.64</v>
      </c>
      <c r="H108" s="8"/>
      <c r="I108" s="6"/>
      <c r="J108" s="6"/>
      <c r="K108" s="6">
        <v>1.4</v>
      </c>
      <c r="L108" s="6">
        <v>2.1</v>
      </c>
      <c r="M108" s="6">
        <v>1.4</v>
      </c>
      <c r="N108" s="6"/>
      <c r="O108" s="6"/>
      <c r="P108" s="6">
        <v>2</v>
      </c>
      <c r="Q108" s="41"/>
    </row>
    <row r="109" spans="1:17" ht="26.25" customHeight="1">
      <c r="A109" s="10">
        <f t="shared" si="1"/>
        <v>102</v>
      </c>
      <c r="B109" s="23" t="s">
        <v>1456</v>
      </c>
      <c r="C109" s="23" t="s">
        <v>1578</v>
      </c>
      <c r="D109" s="23" t="s">
        <v>1579</v>
      </c>
      <c r="E109" s="6" t="s">
        <v>97</v>
      </c>
      <c r="F109" s="23" t="s">
        <v>1329</v>
      </c>
      <c r="G109" s="6">
        <v>1.64</v>
      </c>
      <c r="H109" s="8"/>
      <c r="I109" s="6"/>
      <c r="J109" s="6"/>
      <c r="K109" s="6">
        <v>1.4</v>
      </c>
      <c r="L109" s="6">
        <v>2.1</v>
      </c>
      <c r="M109" s="6">
        <v>1.4</v>
      </c>
      <c r="N109" s="6"/>
      <c r="O109" s="6"/>
      <c r="P109" s="6">
        <v>2</v>
      </c>
      <c r="Q109" s="41"/>
    </row>
    <row r="110" spans="1:17" ht="26.25" customHeight="1">
      <c r="A110" s="10">
        <f t="shared" si="1"/>
        <v>103</v>
      </c>
      <c r="B110" s="23" t="s">
        <v>1580</v>
      </c>
      <c r="C110" s="23" t="s">
        <v>1524</v>
      </c>
      <c r="D110" s="23" t="s">
        <v>1525</v>
      </c>
      <c r="E110" s="6" t="s">
        <v>97</v>
      </c>
      <c r="F110" s="23" t="s">
        <v>1329</v>
      </c>
      <c r="G110" s="6">
        <v>1.73</v>
      </c>
      <c r="H110" s="8"/>
      <c r="I110" s="6"/>
      <c r="J110" s="6"/>
      <c r="K110" s="6">
        <v>1.4</v>
      </c>
      <c r="L110" s="6">
        <v>2.1</v>
      </c>
      <c r="M110" s="6">
        <v>1.4</v>
      </c>
      <c r="N110" s="6"/>
      <c r="O110" s="6"/>
      <c r="P110" s="6">
        <v>2</v>
      </c>
      <c r="Q110" s="41"/>
    </row>
    <row r="111" spans="1:17" ht="26.25" customHeight="1">
      <c r="A111" s="10">
        <f t="shared" si="1"/>
        <v>104</v>
      </c>
      <c r="B111" s="23" t="s">
        <v>1581</v>
      </c>
      <c r="C111" s="23" t="s">
        <v>1524</v>
      </c>
      <c r="D111" s="23" t="s">
        <v>1525</v>
      </c>
      <c r="E111" s="6" t="s">
        <v>97</v>
      </c>
      <c r="F111" s="23" t="s">
        <v>1329</v>
      </c>
      <c r="G111" s="6">
        <v>2</v>
      </c>
      <c r="H111" s="8"/>
      <c r="I111" s="6"/>
      <c r="J111" s="6"/>
      <c r="K111" s="6">
        <v>1.4</v>
      </c>
      <c r="L111" s="6">
        <v>2.1</v>
      </c>
      <c r="M111" s="6">
        <v>1.4</v>
      </c>
      <c r="N111" s="6"/>
      <c r="O111" s="6"/>
      <c r="P111" s="6">
        <v>2</v>
      </c>
      <c r="Q111" s="41"/>
    </row>
    <row r="112" spans="1:17" ht="26.25" customHeight="1">
      <c r="A112" s="10">
        <f t="shared" si="1"/>
        <v>105</v>
      </c>
      <c r="B112" s="23" t="s">
        <v>1582</v>
      </c>
      <c r="C112" s="23" t="s">
        <v>1583</v>
      </c>
      <c r="D112" s="23" t="s">
        <v>1584</v>
      </c>
      <c r="E112" s="6" t="s">
        <v>97</v>
      </c>
      <c r="F112" s="23" t="s">
        <v>1329</v>
      </c>
      <c r="G112" s="6">
        <v>0.85</v>
      </c>
      <c r="H112" s="6"/>
      <c r="I112" s="6"/>
      <c r="J112" s="6"/>
      <c r="K112" s="6">
        <v>1.9</v>
      </c>
      <c r="L112" s="6">
        <v>1.4</v>
      </c>
      <c r="M112" s="6">
        <v>1.9</v>
      </c>
      <c r="N112" s="6"/>
      <c r="O112" s="6"/>
      <c r="P112" s="6">
        <v>2</v>
      </c>
      <c r="Q112" s="41"/>
    </row>
    <row r="113" spans="1:17" ht="26.25" customHeight="1">
      <c r="A113" s="10">
        <f t="shared" si="1"/>
        <v>106</v>
      </c>
      <c r="B113" s="23" t="s">
        <v>1585</v>
      </c>
      <c r="C113" s="23" t="s">
        <v>1583</v>
      </c>
      <c r="D113" s="23" t="s">
        <v>1584</v>
      </c>
      <c r="E113" s="6" t="s">
        <v>97</v>
      </c>
      <c r="F113" s="23" t="s">
        <v>1329</v>
      </c>
      <c r="G113" s="6">
        <v>0.85</v>
      </c>
      <c r="H113" s="6"/>
      <c r="I113" s="6"/>
      <c r="J113" s="6"/>
      <c r="K113" s="6">
        <v>1.9</v>
      </c>
      <c r="L113" s="6">
        <v>1.4</v>
      </c>
      <c r="M113" s="6">
        <v>1.9</v>
      </c>
      <c r="N113" s="6"/>
      <c r="O113" s="6"/>
      <c r="P113" s="6">
        <v>2</v>
      </c>
      <c r="Q113" s="41"/>
    </row>
    <row r="114" spans="1:17" ht="26.25" customHeight="1">
      <c r="A114" s="10">
        <f t="shared" si="1"/>
        <v>107</v>
      </c>
      <c r="B114" s="10" t="s">
        <v>24</v>
      </c>
      <c r="C114" s="10" t="s">
        <v>25</v>
      </c>
      <c r="D114" s="10" t="s">
        <v>26</v>
      </c>
      <c r="E114" s="5" t="s">
        <v>27</v>
      </c>
      <c r="F114" s="10" t="s">
        <v>28</v>
      </c>
      <c r="G114" s="5">
        <v>1.1299999999999999</v>
      </c>
      <c r="H114" s="5"/>
      <c r="I114" s="5"/>
      <c r="J114" s="5"/>
      <c r="K114" s="5">
        <v>1.6</v>
      </c>
      <c r="L114" s="5">
        <v>1.7</v>
      </c>
      <c r="M114" s="5">
        <v>1.6</v>
      </c>
      <c r="N114" s="5"/>
      <c r="O114" s="5"/>
      <c r="P114" s="5">
        <v>3</v>
      </c>
      <c r="Q114" s="13"/>
    </row>
    <row r="115" spans="1:17" ht="26.25" customHeight="1">
      <c r="A115" s="10">
        <f t="shared" si="1"/>
        <v>108</v>
      </c>
      <c r="B115" s="10" t="s">
        <v>29</v>
      </c>
      <c r="C115" s="10" t="s">
        <v>25</v>
      </c>
      <c r="D115" s="10" t="s">
        <v>26</v>
      </c>
      <c r="E115" s="5" t="s">
        <v>27</v>
      </c>
      <c r="F115" s="10" t="s">
        <v>28</v>
      </c>
      <c r="G115" s="5">
        <v>1.1299999999999999</v>
      </c>
      <c r="H115" s="5"/>
      <c r="I115" s="5"/>
      <c r="J115" s="5"/>
      <c r="K115" s="5">
        <v>1.6</v>
      </c>
      <c r="L115" s="5">
        <v>3.7</v>
      </c>
      <c r="M115" s="5">
        <v>1.6</v>
      </c>
      <c r="N115" s="5"/>
      <c r="O115" s="5"/>
      <c r="P115" s="5">
        <v>3</v>
      </c>
      <c r="Q115" s="13"/>
    </row>
    <row r="116" spans="1:17" ht="26.25" customHeight="1">
      <c r="A116" s="10">
        <f t="shared" si="1"/>
        <v>109</v>
      </c>
      <c r="B116" s="10" t="s">
        <v>30</v>
      </c>
      <c r="C116" s="10" t="s">
        <v>31</v>
      </c>
      <c r="D116" s="10" t="s">
        <v>32</v>
      </c>
      <c r="E116" s="5" t="s">
        <v>27</v>
      </c>
      <c r="F116" s="10" t="s">
        <v>28</v>
      </c>
      <c r="G116" s="5">
        <v>1.34</v>
      </c>
      <c r="H116" s="5"/>
      <c r="I116" s="5"/>
      <c r="J116" s="5"/>
      <c r="K116" s="5" t="s">
        <v>33</v>
      </c>
      <c r="L116" s="5">
        <v>1.9</v>
      </c>
      <c r="M116" s="5" t="s">
        <v>33</v>
      </c>
      <c r="N116" s="5"/>
      <c r="O116" s="5"/>
      <c r="P116" s="5">
        <v>3</v>
      </c>
      <c r="Q116" s="13"/>
    </row>
    <row r="117" spans="1:17" ht="26.25" customHeight="1">
      <c r="A117" s="10">
        <f t="shared" si="1"/>
        <v>110</v>
      </c>
      <c r="B117" s="10" t="s">
        <v>34</v>
      </c>
      <c r="C117" s="10" t="s">
        <v>31</v>
      </c>
      <c r="D117" s="10" t="s">
        <v>32</v>
      </c>
      <c r="E117" s="5" t="s">
        <v>27</v>
      </c>
      <c r="F117" s="10" t="s">
        <v>28</v>
      </c>
      <c r="G117" s="5">
        <v>1.34</v>
      </c>
      <c r="H117" s="5"/>
      <c r="I117" s="5"/>
      <c r="J117" s="5"/>
      <c r="K117" s="5" t="s">
        <v>33</v>
      </c>
      <c r="L117" s="5">
        <v>1.9</v>
      </c>
      <c r="M117" s="5" t="s">
        <v>33</v>
      </c>
      <c r="N117" s="5"/>
      <c r="O117" s="5"/>
      <c r="P117" s="5">
        <v>3</v>
      </c>
      <c r="Q117" s="13"/>
    </row>
    <row r="118" spans="1:17" ht="26.25" customHeight="1">
      <c r="A118" s="10">
        <f t="shared" si="1"/>
        <v>111</v>
      </c>
      <c r="B118" s="10" t="s">
        <v>35</v>
      </c>
      <c r="C118" s="10" t="s">
        <v>31</v>
      </c>
      <c r="D118" s="10" t="s">
        <v>32</v>
      </c>
      <c r="E118" s="5" t="s">
        <v>27</v>
      </c>
      <c r="F118" s="10" t="s">
        <v>28</v>
      </c>
      <c r="G118" s="5">
        <v>1.32</v>
      </c>
      <c r="H118" s="5"/>
      <c r="I118" s="5"/>
      <c r="J118" s="5"/>
      <c r="K118" s="5" t="s">
        <v>33</v>
      </c>
      <c r="L118" s="5">
        <v>2.2000000000000002</v>
      </c>
      <c r="M118" s="5" t="s">
        <v>33</v>
      </c>
      <c r="N118" s="5"/>
      <c r="O118" s="5"/>
      <c r="P118" s="5">
        <v>3</v>
      </c>
      <c r="Q118" s="13"/>
    </row>
    <row r="119" spans="1:17" ht="26.25" customHeight="1">
      <c r="A119" s="10">
        <f t="shared" si="1"/>
        <v>112</v>
      </c>
      <c r="B119" s="10" t="s">
        <v>36</v>
      </c>
      <c r="C119" s="10" t="s">
        <v>31</v>
      </c>
      <c r="D119" s="10" t="s">
        <v>32</v>
      </c>
      <c r="E119" s="5" t="s">
        <v>27</v>
      </c>
      <c r="F119" s="10" t="s">
        <v>28</v>
      </c>
      <c r="G119" s="5">
        <v>1.32</v>
      </c>
      <c r="H119" s="5"/>
      <c r="I119" s="5"/>
      <c r="J119" s="5"/>
      <c r="K119" s="5" t="s">
        <v>33</v>
      </c>
      <c r="L119" s="5">
        <v>2.2000000000000002</v>
      </c>
      <c r="M119" s="5" t="s">
        <v>33</v>
      </c>
      <c r="N119" s="5"/>
      <c r="O119" s="5"/>
      <c r="P119" s="5">
        <v>3</v>
      </c>
      <c r="Q119" s="13"/>
    </row>
    <row r="120" spans="1:17" ht="26.25" customHeight="1">
      <c r="A120" s="10">
        <f t="shared" si="1"/>
        <v>113</v>
      </c>
      <c r="B120" s="10" t="s">
        <v>37</v>
      </c>
      <c r="C120" s="10" t="s">
        <v>38</v>
      </c>
      <c r="D120" s="10" t="s">
        <v>39</v>
      </c>
      <c r="E120" s="5" t="s">
        <v>27</v>
      </c>
      <c r="F120" s="10" t="s">
        <v>28</v>
      </c>
      <c r="G120" s="5">
        <v>0.5</v>
      </c>
      <c r="H120" s="5"/>
      <c r="I120" s="5"/>
      <c r="J120" s="5"/>
      <c r="K120" s="5" t="s">
        <v>40</v>
      </c>
      <c r="L120" s="5">
        <v>4.5999999999999996</v>
      </c>
      <c r="M120" s="5" t="s">
        <v>40</v>
      </c>
      <c r="N120" s="5"/>
      <c r="O120" s="5"/>
      <c r="P120" s="5">
        <v>4</v>
      </c>
      <c r="Q120" s="13"/>
    </row>
    <row r="121" spans="1:17" ht="26.25" customHeight="1">
      <c r="A121" s="10">
        <f t="shared" si="1"/>
        <v>114</v>
      </c>
      <c r="B121" s="10" t="s">
        <v>41</v>
      </c>
      <c r="C121" s="10" t="s">
        <v>38</v>
      </c>
      <c r="D121" s="10" t="s">
        <v>39</v>
      </c>
      <c r="E121" s="5" t="s">
        <v>27</v>
      </c>
      <c r="F121" s="10" t="s">
        <v>28</v>
      </c>
      <c r="G121" s="5">
        <v>0.5</v>
      </c>
      <c r="H121" s="5"/>
      <c r="I121" s="5"/>
      <c r="J121" s="5"/>
      <c r="K121" s="5" t="s">
        <v>40</v>
      </c>
      <c r="L121" s="5">
        <v>4.5999999999999996</v>
      </c>
      <c r="M121" s="5" t="s">
        <v>40</v>
      </c>
      <c r="N121" s="5"/>
      <c r="O121" s="5"/>
      <c r="P121" s="5">
        <v>4</v>
      </c>
      <c r="Q121" s="13"/>
    </row>
    <row r="122" spans="1:17" ht="26.25" customHeight="1">
      <c r="A122" s="10">
        <f t="shared" si="1"/>
        <v>115</v>
      </c>
      <c r="B122" s="11" t="s">
        <v>42</v>
      </c>
      <c r="C122" s="10" t="s">
        <v>26</v>
      </c>
      <c r="D122" s="10" t="s">
        <v>38</v>
      </c>
      <c r="E122" s="5" t="s">
        <v>27</v>
      </c>
      <c r="F122" s="10" t="s">
        <v>28</v>
      </c>
      <c r="G122" s="5">
        <v>0.31</v>
      </c>
      <c r="H122" s="5"/>
      <c r="I122" s="5"/>
      <c r="J122" s="5"/>
      <c r="K122" s="5">
        <v>1.35</v>
      </c>
      <c r="L122" s="5">
        <v>2.2999999999999998</v>
      </c>
      <c r="M122" s="5">
        <v>1.35</v>
      </c>
      <c r="N122" s="5"/>
      <c r="O122" s="5"/>
      <c r="P122" s="5">
        <v>3</v>
      </c>
      <c r="Q122" s="13"/>
    </row>
    <row r="123" spans="1:17" ht="26.25" customHeight="1">
      <c r="A123" s="10">
        <f t="shared" si="1"/>
        <v>116</v>
      </c>
      <c r="B123" s="11" t="s">
        <v>43</v>
      </c>
      <c r="C123" s="10" t="s">
        <v>26</v>
      </c>
      <c r="D123" s="10" t="s">
        <v>38</v>
      </c>
      <c r="E123" s="5" t="s">
        <v>27</v>
      </c>
      <c r="F123" s="10" t="s">
        <v>28</v>
      </c>
      <c r="G123" s="5">
        <v>0.31</v>
      </c>
      <c r="H123" s="5"/>
      <c r="I123" s="5"/>
      <c r="J123" s="5"/>
      <c r="K123" s="5">
        <v>1.35</v>
      </c>
      <c r="L123" s="5">
        <v>1.1000000000000001</v>
      </c>
      <c r="M123" s="5">
        <v>1.35</v>
      </c>
      <c r="N123" s="5"/>
      <c r="O123" s="5"/>
      <c r="P123" s="5">
        <v>3</v>
      </c>
      <c r="Q123" s="13"/>
    </row>
    <row r="124" spans="1:17" ht="26.25" customHeight="1">
      <c r="A124" s="10">
        <f t="shared" si="1"/>
        <v>117</v>
      </c>
      <c r="B124" s="10" t="s">
        <v>44</v>
      </c>
      <c r="C124" s="11" t="s">
        <v>45</v>
      </c>
      <c r="D124" s="11" t="s">
        <v>46</v>
      </c>
      <c r="E124" s="5" t="s">
        <v>27</v>
      </c>
      <c r="F124" s="10" t="s">
        <v>28</v>
      </c>
      <c r="G124" s="5">
        <v>1.29</v>
      </c>
      <c r="H124" s="5"/>
      <c r="I124" s="5"/>
      <c r="J124" s="5"/>
      <c r="K124" s="5">
        <v>1.1000000000000001</v>
      </c>
      <c r="L124" s="5">
        <v>1.5</v>
      </c>
      <c r="M124" s="5">
        <v>1.1000000000000001</v>
      </c>
      <c r="N124" s="5"/>
      <c r="O124" s="5"/>
      <c r="P124" s="5">
        <v>3</v>
      </c>
      <c r="Q124" s="13"/>
    </row>
    <row r="125" spans="1:17" ht="26.25" customHeight="1">
      <c r="A125" s="10">
        <f t="shared" si="1"/>
        <v>118</v>
      </c>
      <c r="B125" s="10" t="s">
        <v>47</v>
      </c>
      <c r="C125" s="11" t="s">
        <v>45</v>
      </c>
      <c r="D125" s="11" t="s">
        <v>46</v>
      </c>
      <c r="E125" s="5" t="s">
        <v>27</v>
      </c>
      <c r="F125" s="10" t="s">
        <v>28</v>
      </c>
      <c r="G125" s="5">
        <v>1.29</v>
      </c>
      <c r="H125" s="5"/>
      <c r="I125" s="5"/>
      <c r="J125" s="5"/>
      <c r="K125" s="5">
        <v>1.1000000000000001</v>
      </c>
      <c r="L125" s="5">
        <v>1.5</v>
      </c>
      <c r="M125" s="5">
        <v>1.1000000000000001</v>
      </c>
      <c r="N125" s="5"/>
      <c r="O125" s="5"/>
      <c r="P125" s="5">
        <v>3</v>
      </c>
      <c r="Q125" s="13"/>
    </row>
    <row r="126" spans="1:17" ht="26.25" customHeight="1">
      <c r="A126" s="10">
        <f t="shared" si="1"/>
        <v>119</v>
      </c>
      <c r="B126" s="11" t="s">
        <v>48</v>
      </c>
      <c r="C126" s="10" t="s">
        <v>49</v>
      </c>
      <c r="D126" s="10" t="s">
        <v>50</v>
      </c>
      <c r="E126" s="5" t="s">
        <v>27</v>
      </c>
      <c r="F126" s="10" t="s">
        <v>28</v>
      </c>
      <c r="G126" s="5">
        <v>0.17</v>
      </c>
      <c r="H126" s="5"/>
      <c r="I126" s="5"/>
      <c r="J126" s="5"/>
      <c r="K126" s="5">
        <v>1.1000000000000001</v>
      </c>
      <c r="L126" s="5">
        <v>1.5</v>
      </c>
      <c r="M126" s="5">
        <v>1.1000000000000001</v>
      </c>
      <c r="N126" s="5"/>
      <c r="O126" s="5"/>
      <c r="P126" s="5">
        <v>3</v>
      </c>
      <c r="Q126" s="13"/>
    </row>
    <row r="127" spans="1:17" ht="26.25" customHeight="1">
      <c r="A127" s="10">
        <f t="shared" si="1"/>
        <v>120</v>
      </c>
      <c r="B127" s="11" t="s">
        <v>51</v>
      </c>
      <c r="C127" s="10" t="s">
        <v>49</v>
      </c>
      <c r="D127" s="10" t="s">
        <v>50</v>
      </c>
      <c r="E127" s="5" t="s">
        <v>27</v>
      </c>
      <c r="F127" s="10" t="s">
        <v>28</v>
      </c>
      <c r="G127" s="5">
        <v>0.17</v>
      </c>
      <c r="H127" s="5"/>
      <c r="I127" s="5"/>
      <c r="J127" s="5"/>
      <c r="K127" s="5">
        <v>1.1000000000000001</v>
      </c>
      <c r="L127" s="5">
        <v>1.5</v>
      </c>
      <c r="M127" s="5">
        <v>1.1000000000000001</v>
      </c>
      <c r="N127" s="5"/>
      <c r="O127" s="5"/>
      <c r="P127" s="5">
        <v>3</v>
      </c>
      <c r="Q127" s="13"/>
    </row>
    <row r="128" spans="1:17" ht="26.25" customHeight="1">
      <c r="A128" s="10">
        <f t="shared" si="1"/>
        <v>121</v>
      </c>
      <c r="B128" s="10" t="s">
        <v>52</v>
      </c>
      <c r="C128" s="10" t="s">
        <v>53</v>
      </c>
      <c r="D128" s="10" t="s">
        <v>54</v>
      </c>
      <c r="E128" s="5" t="s">
        <v>27</v>
      </c>
      <c r="F128" s="10" t="s">
        <v>28</v>
      </c>
      <c r="G128" s="12">
        <v>0.8</v>
      </c>
      <c r="H128" s="5"/>
      <c r="I128" s="5"/>
      <c r="J128" s="5"/>
      <c r="K128" s="7">
        <v>2</v>
      </c>
      <c r="L128" s="5">
        <v>1.7</v>
      </c>
      <c r="M128" s="7">
        <v>2</v>
      </c>
      <c r="N128" s="5"/>
      <c r="O128" s="5"/>
      <c r="P128" s="5">
        <v>3</v>
      </c>
      <c r="Q128" s="13"/>
    </row>
    <row r="129" spans="1:17" ht="26.25" customHeight="1">
      <c r="A129" s="10">
        <f t="shared" si="1"/>
        <v>122</v>
      </c>
      <c r="B129" s="10" t="s">
        <v>55</v>
      </c>
      <c r="C129" s="10" t="s">
        <v>53</v>
      </c>
      <c r="D129" s="10" t="s">
        <v>54</v>
      </c>
      <c r="E129" s="5" t="s">
        <v>27</v>
      </c>
      <c r="F129" s="10" t="s">
        <v>28</v>
      </c>
      <c r="G129" s="12">
        <v>0.8</v>
      </c>
      <c r="H129" s="5"/>
      <c r="I129" s="5"/>
      <c r="J129" s="5"/>
      <c r="K129" s="7">
        <v>2</v>
      </c>
      <c r="L129" s="5">
        <v>1.7</v>
      </c>
      <c r="M129" s="7">
        <v>2</v>
      </c>
      <c r="N129" s="5"/>
      <c r="O129" s="5"/>
      <c r="P129" s="5">
        <v>3</v>
      </c>
      <c r="Q129" s="13"/>
    </row>
    <row r="130" spans="1:17" ht="26.25" customHeight="1">
      <c r="A130" s="10">
        <f t="shared" si="1"/>
        <v>123</v>
      </c>
      <c r="B130" s="10" t="s">
        <v>56</v>
      </c>
      <c r="C130" s="10" t="s">
        <v>57</v>
      </c>
      <c r="D130" s="10" t="s">
        <v>58</v>
      </c>
      <c r="E130" s="5" t="s">
        <v>27</v>
      </c>
      <c r="F130" s="10" t="s">
        <v>28</v>
      </c>
      <c r="G130" s="12">
        <v>0.5</v>
      </c>
      <c r="H130" s="5"/>
      <c r="I130" s="5"/>
      <c r="J130" s="5"/>
      <c r="K130" s="7">
        <v>2</v>
      </c>
      <c r="L130" s="5">
        <v>1.8</v>
      </c>
      <c r="M130" s="7">
        <v>2</v>
      </c>
      <c r="N130" s="5"/>
      <c r="O130" s="5"/>
      <c r="P130" s="5">
        <v>3</v>
      </c>
      <c r="Q130" s="13"/>
    </row>
    <row r="131" spans="1:17" ht="26.25" customHeight="1">
      <c r="A131" s="10">
        <f t="shared" si="1"/>
        <v>124</v>
      </c>
      <c r="B131" s="10" t="s">
        <v>59</v>
      </c>
      <c r="C131" s="11" t="s">
        <v>60</v>
      </c>
      <c r="D131" s="10" t="s">
        <v>61</v>
      </c>
      <c r="E131" s="5" t="s">
        <v>27</v>
      </c>
      <c r="F131" s="10" t="s">
        <v>28</v>
      </c>
      <c r="G131" s="5">
        <v>5.37</v>
      </c>
      <c r="H131" s="5"/>
      <c r="I131" s="5"/>
      <c r="J131" s="5"/>
      <c r="K131" s="5">
        <v>1.1000000000000001</v>
      </c>
      <c r="L131" s="5">
        <v>0.5</v>
      </c>
      <c r="M131" s="5">
        <v>1.1000000000000001</v>
      </c>
      <c r="N131" s="5"/>
      <c r="O131" s="5"/>
      <c r="P131" s="5">
        <v>1</v>
      </c>
      <c r="Q131" s="13"/>
    </row>
    <row r="132" spans="1:17" ht="26.25" customHeight="1">
      <c r="A132" s="10">
        <f t="shared" si="1"/>
        <v>125</v>
      </c>
      <c r="B132" s="10" t="s">
        <v>62</v>
      </c>
      <c r="C132" s="10" t="s">
        <v>63</v>
      </c>
      <c r="D132" s="10" t="s">
        <v>64</v>
      </c>
      <c r="E132" s="5" t="s">
        <v>27</v>
      </c>
      <c r="F132" s="10" t="s">
        <v>28</v>
      </c>
      <c r="G132" s="12">
        <v>0.6</v>
      </c>
      <c r="H132" s="5"/>
      <c r="I132" s="5"/>
      <c r="J132" s="5"/>
      <c r="K132" s="7">
        <v>2</v>
      </c>
      <c r="L132" s="5">
        <v>2.2000000000000002</v>
      </c>
      <c r="M132" s="7">
        <v>2</v>
      </c>
      <c r="N132" s="5"/>
      <c r="O132" s="5"/>
      <c r="P132" s="5">
        <v>1</v>
      </c>
      <c r="Q132" s="13"/>
    </row>
    <row r="133" spans="1:17" ht="26.25" customHeight="1">
      <c r="A133" s="10">
        <f t="shared" si="1"/>
        <v>126</v>
      </c>
      <c r="B133" s="10" t="s">
        <v>66</v>
      </c>
      <c r="C133" s="10" t="s">
        <v>67</v>
      </c>
      <c r="D133" s="10" t="s">
        <v>68</v>
      </c>
      <c r="E133" s="5" t="s">
        <v>27</v>
      </c>
      <c r="F133" s="10" t="s">
        <v>69</v>
      </c>
      <c r="G133" s="5">
        <v>4.1399999999999997</v>
      </c>
      <c r="H133" s="5">
        <v>2.5</v>
      </c>
      <c r="I133" s="5"/>
      <c r="J133" s="5"/>
      <c r="K133" s="5"/>
      <c r="L133" s="5"/>
      <c r="M133" s="5"/>
      <c r="N133" s="5"/>
      <c r="O133" s="5"/>
      <c r="P133" s="5">
        <v>1</v>
      </c>
      <c r="Q133" s="13"/>
    </row>
    <row r="134" spans="1:17" ht="26.25" customHeight="1">
      <c r="A134" s="10">
        <f t="shared" si="1"/>
        <v>127</v>
      </c>
      <c r="B134" s="10" t="s">
        <v>70</v>
      </c>
      <c r="C134" s="10" t="s">
        <v>68</v>
      </c>
      <c r="D134" s="10" t="s">
        <v>71</v>
      </c>
      <c r="E134" s="5" t="s">
        <v>27</v>
      </c>
      <c r="F134" s="10" t="s">
        <v>69</v>
      </c>
      <c r="G134" s="12">
        <v>2.9</v>
      </c>
      <c r="H134" s="5">
        <v>2.5</v>
      </c>
      <c r="I134" s="5"/>
      <c r="J134" s="5"/>
      <c r="K134" s="5"/>
      <c r="L134" s="5"/>
      <c r="M134" s="5"/>
      <c r="N134" s="5"/>
      <c r="O134" s="5"/>
      <c r="P134" s="5">
        <v>1</v>
      </c>
      <c r="Q134" s="13"/>
    </row>
    <row r="135" spans="1:17" ht="26.25" customHeight="1">
      <c r="A135" s="10">
        <f t="shared" si="1"/>
        <v>128</v>
      </c>
      <c r="B135" s="10" t="s">
        <v>72</v>
      </c>
      <c r="C135" s="10" t="s">
        <v>71</v>
      </c>
      <c r="D135" s="10" t="s">
        <v>73</v>
      </c>
      <c r="E135" s="5" t="s">
        <v>27</v>
      </c>
      <c r="F135" s="10" t="s">
        <v>69</v>
      </c>
      <c r="G135" s="5">
        <v>3.25</v>
      </c>
      <c r="H135" s="7">
        <v>3</v>
      </c>
      <c r="I135" s="5"/>
      <c r="J135" s="5"/>
      <c r="K135" s="5"/>
      <c r="L135" s="5"/>
      <c r="M135" s="5"/>
      <c r="N135" s="5"/>
      <c r="O135" s="5"/>
      <c r="P135" s="5">
        <v>1</v>
      </c>
      <c r="Q135" s="13"/>
    </row>
    <row r="136" spans="1:17" ht="26.25" customHeight="1">
      <c r="A136" s="10">
        <f t="shared" si="1"/>
        <v>129</v>
      </c>
      <c r="B136" s="10" t="s">
        <v>74</v>
      </c>
      <c r="C136" s="10" t="s">
        <v>75</v>
      </c>
      <c r="D136" s="10" t="s">
        <v>76</v>
      </c>
      <c r="E136" s="5" t="s">
        <v>27</v>
      </c>
      <c r="F136" s="10" t="s">
        <v>69</v>
      </c>
      <c r="G136" s="5">
        <v>0.71</v>
      </c>
      <c r="H136" s="5">
        <v>1.5</v>
      </c>
      <c r="I136" s="5"/>
      <c r="J136" s="5"/>
      <c r="K136" s="5"/>
      <c r="L136" s="5"/>
      <c r="M136" s="5"/>
      <c r="N136" s="5"/>
      <c r="O136" s="5"/>
      <c r="P136" s="5">
        <v>1</v>
      </c>
      <c r="Q136" s="13"/>
    </row>
    <row r="137" spans="1:17" ht="26.25" customHeight="1">
      <c r="A137" s="10">
        <f t="shared" ref="A137:A200" si="2">ROW()-7</f>
        <v>130</v>
      </c>
      <c r="B137" s="10" t="s">
        <v>77</v>
      </c>
      <c r="C137" s="10" t="s">
        <v>75</v>
      </c>
      <c r="D137" s="10" t="s">
        <v>76</v>
      </c>
      <c r="E137" s="5" t="s">
        <v>27</v>
      </c>
      <c r="F137" s="10" t="s">
        <v>69</v>
      </c>
      <c r="G137" s="5">
        <v>0.71</v>
      </c>
      <c r="H137" s="5">
        <v>1.5</v>
      </c>
      <c r="I137" s="5"/>
      <c r="J137" s="5"/>
      <c r="K137" s="5"/>
      <c r="L137" s="5"/>
      <c r="M137" s="5"/>
      <c r="N137" s="5"/>
      <c r="O137" s="5"/>
      <c r="P137" s="5">
        <v>1</v>
      </c>
      <c r="Q137" s="13"/>
    </row>
    <row r="138" spans="1:17" ht="26.25" customHeight="1">
      <c r="A138" s="10">
        <f t="shared" si="2"/>
        <v>131</v>
      </c>
      <c r="B138" s="10" t="s">
        <v>78</v>
      </c>
      <c r="C138" s="10" t="s">
        <v>79</v>
      </c>
      <c r="D138" s="10" t="s">
        <v>80</v>
      </c>
      <c r="E138" s="5" t="s">
        <v>27</v>
      </c>
      <c r="F138" s="10" t="s">
        <v>69</v>
      </c>
      <c r="G138" s="12">
        <v>1.6</v>
      </c>
      <c r="H138" s="5">
        <v>1.5</v>
      </c>
      <c r="I138" s="5"/>
      <c r="J138" s="5"/>
      <c r="K138" s="5"/>
      <c r="L138" s="5"/>
      <c r="M138" s="5"/>
      <c r="N138" s="5"/>
      <c r="O138" s="5"/>
      <c r="P138" s="5">
        <v>1</v>
      </c>
      <c r="Q138" s="13"/>
    </row>
    <row r="139" spans="1:17" ht="26.25" customHeight="1">
      <c r="A139" s="10">
        <f t="shared" si="2"/>
        <v>132</v>
      </c>
      <c r="B139" s="10" t="s">
        <v>62</v>
      </c>
      <c r="C139" s="10" t="s">
        <v>79</v>
      </c>
      <c r="D139" s="10" t="s">
        <v>80</v>
      </c>
      <c r="E139" s="5" t="s">
        <v>27</v>
      </c>
      <c r="F139" s="10" t="s">
        <v>69</v>
      </c>
      <c r="G139" s="12">
        <v>1.6</v>
      </c>
      <c r="H139" s="5">
        <v>1.5</v>
      </c>
      <c r="I139" s="5"/>
      <c r="J139" s="5"/>
      <c r="K139" s="5"/>
      <c r="L139" s="5"/>
      <c r="M139" s="5"/>
      <c r="N139" s="5"/>
      <c r="O139" s="5"/>
      <c r="P139" s="5">
        <v>1</v>
      </c>
      <c r="Q139" s="13"/>
    </row>
    <row r="140" spans="1:17" ht="26.25" customHeight="1">
      <c r="A140" s="10">
        <f t="shared" si="2"/>
        <v>133</v>
      </c>
      <c r="B140" s="10" t="s">
        <v>74</v>
      </c>
      <c r="C140" s="10" t="s">
        <v>81</v>
      </c>
      <c r="D140" s="10" t="s">
        <v>82</v>
      </c>
      <c r="E140" s="5" t="s">
        <v>27</v>
      </c>
      <c r="F140" s="10" t="s">
        <v>69</v>
      </c>
      <c r="G140" s="5">
        <v>0.66</v>
      </c>
      <c r="H140" s="5">
        <v>1.5</v>
      </c>
      <c r="I140" s="5"/>
      <c r="J140" s="5"/>
      <c r="K140" s="5"/>
      <c r="L140" s="5"/>
      <c r="M140" s="5"/>
      <c r="N140" s="5"/>
      <c r="O140" s="5"/>
      <c r="P140" s="5">
        <v>1</v>
      </c>
      <c r="Q140" s="13"/>
    </row>
    <row r="141" spans="1:17" ht="26.25" customHeight="1">
      <c r="A141" s="10">
        <f t="shared" si="2"/>
        <v>134</v>
      </c>
      <c r="B141" s="10" t="s">
        <v>77</v>
      </c>
      <c r="C141" s="10" t="s">
        <v>81</v>
      </c>
      <c r="D141" s="10" t="s">
        <v>82</v>
      </c>
      <c r="E141" s="5" t="s">
        <v>27</v>
      </c>
      <c r="F141" s="10" t="s">
        <v>69</v>
      </c>
      <c r="G141" s="5">
        <v>0.66</v>
      </c>
      <c r="H141" s="5">
        <v>1.5</v>
      </c>
      <c r="I141" s="5"/>
      <c r="J141" s="5"/>
      <c r="K141" s="5"/>
      <c r="L141" s="5"/>
      <c r="M141" s="5"/>
      <c r="N141" s="5"/>
      <c r="O141" s="5"/>
      <c r="P141" s="5">
        <v>1</v>
      </c>
      <c r="Q141" s="13"/>
    </row>
    <row r="142" spans="1:17" ht="26.25" customHeight="1">
      <c r="A142" s="10">
        <f t="shared" si="2"/>
        <v>135</v>
      </c>
      <c r="B142" s="10" t="s">
        <v>78</v>
      </c>
      <c r="C142" s="10" t="s">
        <v>83</v>
      </c>
      <c r="D142" s="10" t="s">
        <v>84</v>
      </c>
      <c r="E142" s="5" t="s">
        <v>27</v>
      </c>
      <c r="F142" s="10" t="s">
        <v>85</v>
      </c>
      <c r="G142" s="5">
        <v>2.76</v>
      </c>
      <c r="H142" s="5"/>
      <c r="I142" s="7">
        <v>2</v>
      </c>
      <c r="J142" s="5"/>
      <c r="K142" s="5"/>
      <c r="L142" s="5"/>
      <c r="M142" s="5"/>
      <c r="N142" s="5"/>
      <c r="O142" s="5"/>
      <c r="P142" s="5">
        <v>1</v>
      </c>
      <c r="Q142" s="13"/>
    </row>
    <row r="143" spans="1:17" ht="26.25" customHeight="1">
      <c r="A143" s="10">
        <f t="shared" si="2"/>
        <v>136</v>
      </c>
      <c r="B143" s="10" t="s">
        <v>62</v>
      </c>
      <c r="C143" s="10" t="s">
        <v>83</v>
      </c>
      <c r="D143" s="10" t="s">
        <v>84</v>
      </c>
      <c r="E143" s="5" t="s">
        <v>27</v>
      </c>
      <c r="F143" s="10" t="s">
        <v>85</v>
      </c>
      <c r="G143" s="5">
        <v>2.76</v>
      </c>
      <c r="H143" s="5"/>
      <c r="I143" s="7">
        <v>2</v>
      </c>
      <c r="J143" s="5"/>
      <c r="K143" s="5"/>
      <c r="L143" s="5"/>
      <c r="M143" s="5"/>
      <c r="N143" s="5"/>
      <c r="O143" s="5"/>
      <c r="P143" s="5">
        <v>1</v>
      </c>
      <c r="Q143" s="13"/>
    </row>
    <row r="144" spans="1:17" ht="26.25" customHeight="1">
      <c r="A144" s="10">
        <f t="shared" si="2"/>
        <v>137</v>
      </c>
      <c r="B144" s="10" t="s">
        <v>78</v>
      </c>
      <c r="C144" s="10" t="s">
        <v>63</v>
      </c>
      <c r="D144" s="10" t="s">
        <v>64</v>
      </c>
      <c r="E144" s="5" t="s">
        <v>27</v>
      </c>
      <c r="F144" s="10" t="s">
        <v>85</v>
      </c>
      <c r="G144" s="12">
        <v>0.6</v>
      </c>
      <c r="H144" s="5"/>
      <c r="I144" s="7">
        <v>2</v>
      </c>
      <c r="J144" s="5"/>
      <c r="K144" s="5"/>
      <c r="L144" s="5"/>
      <c r="M144" s="5"/>
      <c r="N144" s="5"/>
      <c r="O144" s="5"/>
      <c r="P144" s="5">
        <v>1</v>
      </c>
      <c r="Q144" s="13"/>
    </row>
    <row r="145" spans="1:17" ht="26.25" customHeight="1">
      <c r="A145" s="10">
        <f t="shared" si="2"/>
        <v>138</v>
      </c>
      <c r="B145" s="10" t="s">
        <v>86</v>
      </c>
      <c r="C145" s="11" t="s">
        <v>87</v>
      </c>
      <c r="D145" s="11" t="s">
        <v>88</v>
      </c>
      <c r="E145" s="5"/>
      <c r="F145" s="10" t="s">
        <v>23</v>
      </c>
      <c r="G145" s="5">
        <v>0.2</v>
      </c>
      <c r="H145" s="5"/>
      <c r="I145" s="5"/>
      <c r="J145" s="5"/>
      <c r="K145" s="5">
        <v>1.8</v>
      </c>
      <c r="L145" s="5">
        <v>1.4</v>
      </c>
      <c r="M145" s="5">
        <v>1.8</v>
      </c>
      <c r="N145" s="5"/>
      <c r="O145" s="5"/>
      <c r="P145" s="5">
        <v>2</v>
      </c>
      <c r="Q145" s="13"/>
    </row>
    <row r="146" spans="1:17" ht="26.25" customHeight="1">
      <c r="A146" s="10">
        <f t="shared" si="2"/>
        <v>139</v>
      </c>
      <c r="B146" s="10" t="s">
        <v>89</v>
      </c>
      <c r="C146" s="10" t="s">
        <v>88</v>
      </c>
      <c r="D146" s="11" t="s">
        <v>90</v>
      </c>
      <c r="E146" s="5"/>
      <c r="F146" s="10" t="s">
        <v>65</v>
      </c>
      <c r="G146" s="5">
        <v>0.06</v>
      </c>
      <c r="H146" s="5">
        <v>1.8</v>
      </c>
      <c r="I146" s="5"/>
      <c r="J146" s="5"/>
      <c r="K146" s="5"/>
      <c r="L146" s="5"/>
      <c r="M146" s="5"/>
      <c r="N146" s="5"/>
      <c r="O146" s="5"/>
      <c r="P146" s="5"/>
      <c r="Q146" s="13"/>
    </row>
    <row r="147" spans="1:17" ht="26.25" customHeight="1">
      <c r="A147" s="10">
        <f t="shared" si="2"/>
        <v>140</v>
      </c>
      <c r="B147" s="10" t="s">
        <v>91</v>
      </c>
      <c r="C147" s="10" t="s">
        <v>92</v>
      </c>
      <c r="D147" s="10" t="s">
        <v>93</v>
      </c>
      <c r="E147" s="5"/>
      <c r="F147" s="10" t="s">
        <v>65</v>
      </c>
      <c r="G147" s="5">
        <v>0.62</v>
      </c>
      <c r="H147" s="5">
        <v>1.3</v>
      </c>
      <c r="I147" s="5"/>
      <c r="J147" s="5"/>
      <c r="K147" s="5"/>
      <c r="L147" s="5"/>
      <c r="M147" s="5"/>
      <c r="N147" s="5"/>
      <c r="O147" s="5"/>
      <c r="P147" s="5"/>
      <c r="Q147" s="13"/>
    </row>
    <row r="148" spans="1:17" ht="26.25" customHeight="1">
      <c r="A148" s="10">
        <f t="shared" si="2"/>
        <v>141</v>
      </c>
      <c r="B148" s="10" t="s">
        <v>94</v>
      </c>
      <c r="C148" s="11" t="s">
        <v>95</v>
      </c>
      <c r="D148" s="10" t="s">
        <v>96</v>
      </c>
      <c r="E148" s="5" t="s">
        <v>97</v>
      </c>
      <c r="F148" s="10" t="s">
        <v>23</v>
      </c>
      <c r="G148" s="5">
        <v>1.18</v>
      </c>
      <c r="H148" s="5"/>
      <c r="I148" s="5"/>
      <c r="J148" s="5"/>
      <c r="K148" s="5"/>
      <c r="L148" s="5"/>
      <c r="M148" s="5"/>
      <c r="N148" s="5">
        <v>2.5</v>
      </c>
      <c r="O148" s="5">
        <v>1.8</v>
      </c>
      <c r="P148" s="5">
        <v>3</v>
      </c>
      <c r="Q148" s="13"/>
    </row>
    <row r="149" spans="1:17" ht="26.25" customHeight="1">
      <c r="A149" s="10">
        <f t="shared" si="2"/>
        <v>142</v>
      </c>
      <c r="B149" s="10" t="s">
        <v>98</v>
      </c>
      <c r="C149" s="10" t="s">
        <v>99</v>
      </c>
      <c r="D149" s="10" t="s">
        <v>100</v>
      </c>
      <c r="E149" s="5" t="s">
        <v>97</v>
      </c>
      <c r="F149" s="10" t="s">
        <v>23</v>
      </c>
      <c r="G149" s="5">
        <v>0.72</v>
      </c>
      <c r="H149" s="5"/>
      <c r="I149" s="5"/>
      <c r="J149" s="5"/>
      <c r="K149" s="5">
        <v>1.7</v>
      </c>
      <c r="L149" s="5">
        <v>1.6</v>
      </c>
      <c r="M149" s="5">
        <v>1.7</v>
      </c>
      <c r="N149" s="5"/>
      <c r="O149" s="5"/>
      <c r="P149" s="5">
        <v>3</v>
      </c>
      <c r="Q149" s="13"/>
    </row>
    <row r="150" spans="1:17" ht="26.25" customHeight="1">
      <c r="A150" s="10">
        <f t="shared" si="2"/>
        <v>143</v>
      </c>
      <c r="B150" s="21" t="s">
        <v>101</v>
      </c>
      <c r="C150" s="11" t="s">
        <v>102</v>
      </c>
      <c r="D150" s="11" t="s">
        <v>103</v>
      </c>
      <c r="E150" s="5" t="s">
        <v>97</v>
      </c>
      <c r="F150" s="10" t="s">
        <v>23</v>
      </c>
      <c r="G150" s="5">
        <v>0.28000000000000003</v>
      </c>
      <c r="H150" s="5"/>
      <c r="I150" s="5"/>
      <c r="J150" s="5"/>
      <c r="K150" s="5"/>
      <c r="L150" s="5"/>
      <c r="M150" s="5"/>
      <c r="N150" s="5">
        <v>2.7</v>
      </c>
      <c r="O150" s="5">
        <v>1.5</v>
      </c>
      <c r="P150" s="5">
        <v>3</v>
      </c>
      <c r="Q150" s="13"/>
    </row>
    <row r="151" spans="1:17" ht="26.25" customHeight="1">
      <c r="A151" s="10">
        <f t="shared" si="2"/>
        <v>144</v>
      </c>
      <c r="B151" s="10" t="s">
        <v>104</v>
      </c>
      <c r="C151" s="11" t="s">
        <v>103</v>
      </c>
      <c r="D151" s="11" t="s">
        <v>105</v>
      </c>
      <c r="E151" s="5" t="s">
        <v>97</v>
      </c>
      <c r="F151" s="10" t="s">
        <v>23</v>
      </c>
      <c r="G151" s="5">
        <v>0.44</v>
      </c>
      <c r="H151" s="5"/>
      <c r="I151" s="5"/>
      <c r="J151" s="5"/>
      <c r="K151" s="5">
        <v>1.6</v>
      </c>
      <c r="L151" s="5">
        <v>2.2000000000000002</v>
      </c>
      <c r="M151" s="5">
        <v>1.6</v>
      </c>
      <c r="N151" s="5"/>
      <c r="O151" s="5"/>
      <c r="P151" s="5">
        <v>3</v>
      </c>
      <c r="Q151" s="13"/>
    </row>
    <row r="152" spans="1:17" ht="26.25" customHeight="1">
      <c r="A152" s="10">
        <f t="shared" si="2"/>
        <v>145</v>
      </c>
      <c r="B152" s="10" t="s">
        <v>106</v>
      </c>
      <c r="C152" s="11" t="s">
        <v>105</v>
      </c>
      <c r="D152" s="11" t="s">
        <v>107</v>
      </c>
      <c r="E152" s="5" t="s">
        <v>97</v>
      </c>
      <c r="F152" s="10" t="s">
        <v>65</v>
      </c>
      <c r="G152" s="5">
        <v>0.28999999999999998</v>
      </c>
      <c r="H152" s="5">
        <v>1</v>
      </c>
      <c r="I152" s="5"/>
      <c r="J152" s="5"/>
      <c r="K152" s="5"/>
      <c r="L152" s="5"/>
      <c r="M152" s="5"/>
      <c r="N152" s="5"/>
      <c r="O152" s="5"/>
      <c r="P152" s="5"/>
      <c r="Q152" s="13"/>
    </row>
    <row r="153" spans="1:17" ht="26.25" customHeight="1">
      <c r="A153" s="10">
        <f t="shared" si="2"/>
        <v>146</v>
      </c>
      <c r="B153" s="10" t="s">
        <v>108</v>
      </c>
      <c r="C153" s="11" t="s">
        <v>107</v>
      </c>
      <c r="D153" s="11" t="s">
        <v>105</v>
      </c>
      <c r="E153" s="5" t="s">
        <v>97</v>
      </c>
      <c r="F153" s="10" t="s">
        <v>65</v>
      </c>
      <c r="G153" s="5">
        <v>0.31</v>
      </c>
      <c r="H153" s="5">
        <v>1</v>
      </c>
      <c r="I153" s="5"/>
      <c r="J153" s="5"/>
      <c r="K153" s="5"/>
      <c r="L153" s="5"/>
      <c r="M153" s="5"/>
      <c r="N153" s="5"/>
      <c r="O153" s="5"/>
      <c r="P153" s="5"/>
      <c r="Q153" s="13"/>
    </row>
    <row r="154" spans="1:17" ht="26.25" customHeight="1">
      <c r="A154" s="10">
        <f t="shared" si="2"/>
        <v>147</v>
      </c>
      <c r="B154" s="10" t="s">
        <v>109</v>
      </c>
      <c r="C154" s="11" t="s">
        <v>110</v>
      </c>
      <c r="D154" s="11" t="s">
        <v>111</v>
      </c>
      <c r="E154" s="5" t="s">
        <v>97</v>
      </c>
      <c r="F154" s="10" t="s">
        <v>23</v>
      </c>
      <c r="G154" s="5">
        <v>0.23</v>
      </c>
      <c r="H154" s="5"/>
      <c r="I154" s="5"/>
      <c r="J154" s="5"/>
      <c r="K154" s="5">
        <v>2.2000000000000002</v>
      </c>
      <c r="L154" s="5">
        <v>2.2999999999999998</v>
      </c>
      <c r="M154" s="5">
        <v>2.2000000000000002</v>
      </c>
      <c r="N154" s="5"/>
      <c r="O154" s="5"/>
      <c r="P154" s="5">
        <v>2</v>
      </c>
      <c r="Q154" s="13"/>
    </row>
    <row r="155" spans="1:17" ht="26.25" customHeight="1">
      <c r="A155" s="10">
        <f t="shared" si="2"/>
        <v>148</v>
      </c>
      <c r="B155" s="10" t="s">
        <v>112</v>
      </c>
      <c r="C155" s="11" t="s">
        <v>111</v>
      </c>
      <c r="D155" s="11" t="s">
        <v>113</v>
      </c>
      <c r="E155" s="5" t="s">
        <v>97</v>
      </c>
      <c r="F155" s="10" t="s">
        <v>23</v>
      </c>
      <c r="G155" s="5">
        <v>0.35</v>
      </c>
      <c r="H155" s="5"/>
      <c r="I155" s="5"/>
      <c r="J155" s="5"/>
      <c r="K155" s="5"/>
      <c r="L155" s="5"/>
      <c r="M155" s="5"/>
      <c r="N155" s="5">
        <v>3.2</v>
      </c>
      <c r="O155" s="5">
        <v>3.2</v>
      </c>
      <c r="P155" s="5">
        <v>2</v>
      </c>
      <c r="Q155" s="13"/>
    </row>
    <row r="156" spans="1:17" ht="26.25" customHeight="1">
      <c r="A156" s="10">
        <f t="shared" si="2"/>
        <v>149</v>
      </c>
      <c r="B156" s="10" t="s">
        <v>114</v>
      </c>
      <c r="C156" s="11" t="s">
        <v>111</v>
      </c>
      <c r="D156" s="11" t="s">
        <v>113</v>
      </c>
      <c r="E156" s="5" t="s">
        <v>97</v>
      </c>
      <c r="F156" s="10" t="s">
        <v>23</v>
      </c>
      <c r="G156" s="5">
        <v>0.33</v>
      </c>
      <c r="H156" s="5"/>
      <c r="I156" s="5"/>
      <c r="J156" s="5"/>
      <c r="K156" s="5">
        <v>1</v>
      </c>
      <c r="L156" s="5">
        <v>2</v>
      </c>
      <c r="M156" s="5">
        <v>1</v>
      </c>
      <c r="N156" s="5"/>
      <c r="O156" s="5"/>
      <c r="P156" s="5">
        <v>2</v>
      </c>
      <c r="Q156" s="13" t="s">
        <v>97</v>
      </c>
    </row>
    <row r="157" spans="1:17" ht="26.25" customHeight="1">
      <c r="A157" s="10">
        <f t="shared" si="2"/>
        <v>150</v>
      </c>
      <c r="B157" s="10" t="s">
        <v>115</v>
      </c>
      <c r="C157" s="11" t="s">
        <v>113</v>
      </c>
      <c r="D157" s="11" t="s">
        <v>116</v>
      </c>
      <c r="E157" s="5" t="s">
        <v>97</v>
      </c>
      <c r="F157" s="10" t="s">
        <v>23</v>
      </c>
      <c r="G157" s="5">
        <v>0.25</v>
      </c>
      <c r="H157" s="5"/>
      <c r="I157" s="5"/>
      <c r="J157" s="5"/>
      <c r="K157" s="5">
        <v>2.5</v>
      </c>
      <c r="L157" s="5">
        <v>2</v>
      </c>
      <c r="M157" s="5">
        <v>2.5</v>
      </c>
      <c r="N157" s="5"/>
      <c r="O157" s="5"/>
      <c r="P157" s="5">
        <v>4</v>
      </c>
      <c r="Q157" s="13"/>
    </row>
    <row r="158" spans="1:17" ht="26.25" customHeight="1">
      <c r="A158" s="10">
        <f t="shared" si="2"/>
        <v>151</v>
      </c>
      <c r="B158" s="22" t="s">
        <v>117</v>
      </c>
      <c r="C158" s="11" t="s">
        <v>116</v>
      </c>
      <c r="D158" s="11" t="s">
        <v>110</v>
      </c>
      <c r="E158" s="5" t="s">
        <v>97</v>
      </c>
      <c r="F158" s="10" t="s">
        <v>23</v>
      </c>
      <c r="G158" s="5">
        <v>0.15</v>
      </c>
      <c r="H158" s="5"/>
      <c r="I158" s="5"/>
      <c r="J158" s="5"/>
      <c r="K158" s="5"/>
      <c r="L158" s="5"/>
      <c r="M158" s="5"/>
      <c r="N158" s="5">
        <v>3.3</v>
      </c>
      <c r="O158" s="5">
        <v>3.3</v>
      </c>
      <c r="P158" s="5">
        <v>3</v>
      </c>
      <c r="Q158" s="13"/>
    </row>
    <row r="159" spans="1:17" ht="26.25" customHeight="1">
      <c r="A159" s="10">
        <f t="shared" si="2"/>
        <v>152</v>
      </c>
      <c r="B159" s="10" t="s">
        <v>118</v>
      </c>
      <c r="C159" s="11" t="s">
        <v>113</v>
      </c>
      <c r="D159" s="11" t="s">
        <v>119</v>
      </c>
      <c r="E159" s="5" t="s">
        <v>97</v>
      </c>
      <c r="F159" s="10" t="s">
        <v>23</v>
      </c>
      <c r="G159" s="5">
        <v>0.27</v>
      </c>
      <c r="H159" s="5"/>
      <c r="I159" s="5"/>
      <c r="J159" s="5"/>
      <c r="K159" s="5">
        <v>1.2</v>
      </c>
      <c r="L159" s="5">
        <v>2</v>
      </c>
      <c r="M159" s="5">
        <v>1.2</v>
      </c>
      <c r="N159" s="5"/>
      <c r="O159" s="5"/>
      <c r="P159" s="5">
        <v>2</v>
      </c>
      <c r="Q159" s="13"/>
    </row>
    <row r="160" spans="1:17" ht="26.25" customHeight="1">
      <c r="A160" s="10">
        <f t="shared" si="2"/>
        <v>153</v>
      </c>
      <c r="B160" s="22" t="s">
        <v>120</v>
      </c>
      <c r="C160" s="11" t="s">
        <v>121</v>
      </c>
      <c r="D160" s="11" t="s">
        <v>122</v>
      </c>
      <c r="E160" s="5" t="s">
        <v>97</v>
      </c>
      <c r="F160" s="10" t="s">
        <v>65</v>
      </c>
      <c r="G160" s="5">
        <v>0.32</v>
      </c>
      <c r="H160" s="5">
        <v>1.3</v>
      </c>
      <c r="I160" s="5"/>
      <c r="J160" s="5"/>
      <c r="K160" s="5"/>
      <c r="L160" s="5"/>
      <c r="M160" s="5"/>
      <c r="N160" s="5"/>
      <c r="O160" s="5"/>
      <c r="P160" s="5"/>
      <c r="Q160" s="13"/>
    </row>
    <row r="161" spans="1:17" ht="26.25" customHeight="1">
      <c r="A161" s="10">
        <f t="shared" si="2"/>
        <v>154</v>
      </c>
      <c r="B161" s="22" t="s">
        <v>123</v>
      </c>
      <c r="C161" s="11" t="s">
        <v>124</v>
      </c>
      <c r="D161" s="11" t="s">
        <v>125</v>
      </c>
      <c r="E161" s="5" t="s">
        <v>97</v>
      </c>
      <c r="F161" s="10" t="s">
        <v>65</v>
      </c>
      <c r="G161" s="5">
        <v>0.35</v>
      </c>
      <c r="H161" s="5">
        <v>1.7</v>
      </c>
      <c r="I161" s="5"/>
      <c r="J161" s="5"/>
      <c r="K161" s="5"/>
      <c r="L161" s="5"/>
      <c r="M161" s="5"/>
      <c r="N161" s="5"/>
      <c r="O161" s="5"/>
      <c r="P161" s="5"/>
      <c r="Q161" s="13"/>
    </row>
    <row r="162" spans="1:17" ht="26.25" customHeight="1">
      <c r="A162" s="10">
        <f t="shared" si="2"/>
        <v>155</v>
      </c>
      <c r="B162" s="22" t="s">
        <v>126</v>
      </c>
      <c r="C162" s="11" t="s">
        <v>124</v>
      </c>
      <c r="D162" s="11" t="s">
        <v>125</v>
      </c>
      <c r="E162" s="5" t="s">
        <v>97</v>
      </c>
      <c r="F162" s="10" t="s">
        <v>65</v>
      </c>
      <c r="G162" s="5">
        <v>0.24</v>
      </c>
      <c r="H162" s="5">
        <v>1.5</v>
      </c>
      <c r="I162" s="5"/>
      <c r="J162" s="5"/>
      <c r="K162" s="5"/>
      <c r="L162" s="5"/>
      <c r="M162" s="5"/>
      <c r="N162" s="5"/>
      <c r="O162" s="5"/>
      <c r="P162" s="5"/>
      <c r="Q162" s="13"/>
    </row>
    <row r="163" spans="1:17" ht="26.25" customHeight="1">
      <c r="A163" s="10">
        <f t="shared" si="2"/>
        <v>156</v>
      </c>
      <c r="B163" s="22" t="s">
        <v>127</v>
      </c>
      <c r="C163" s="11" t="s">
        <v>128</v>
      </c>
      <c r="D163" s="11" t="s">
        <v>129</v>
      </c>
      <c r="E163" s="5" t="s">
        <v>97</v>
      </c>
      <c r="F163" s="10" t="s">
        <v>23</v>
      </c>
      <c r="G163" s="5">
        <v>0.28999999999999998</v>
      </c>
      <c r="H163" s="5"/>
      <c r="I163" s="5"/>
      <c r="J163" s="5"/>
      <c r="K163" s="5">
        <v>1.1000000000000001</v>
      </c>
      <c r="L163" s="5">
        <v>2.5</v>
      </c>
      <c r="M163" s="5">
        <v>1.1000000000000001</v>
      </c>
      <c r="N163" s="5"/>
      <c r="O163" s="5"/>
      <c r="P163" s="5">
        <v>3</v>
      </c>
      <c r="Q163" s="13"/>
    </row>
    <row r="164" spans="1:17" ht="26.25" customHeight="1">
      <c r="A164" s="10">
        <f t="shared" si="2"/>
        <v>157</v>
      </c>
      <c r="B164" s="22" t="s">
        <v>130</v>
      </c>
      <c r="C164" s="11" t="s">
        <v>128</v>
      </c>
      <c r="D164" s="11" t="s">
        <v>129</v>
      </c>
      <c r="E164" s="5" t="s">
        <v>97</v>
      </c>
      <c r="F164" s="10" t="s">
        <v>23</v>
      </c>
      <c r="G164" s="5">
        <v>0.25</v>
      </c>
      <c r="H164" s="5"/>
      <c r="I164" s="5"/>
      <c r="J164" s="5"/>
      <c r="K164" s="5">
        <v>1.1000000000000001</v>
      </c>
      <c r="L164" s="5">
        <v>2.7</v>
      </c>
      <c r="M164" s="5">
        <v>1.1000000000000001</v>
      </c>
      <c r="N164" s="5"/>
      <c r="O164" s="5"/>
      <c r="P164" s="5">
        <v>3</v>
      </c>
      <c r="Q164" s="13"/>
    </row>
    <row r="165" spans="1:17" ht="26.25" customHeight="1">
      <c r="A165" s="10">
        <f t="shared" si="2"/>
        <v>158</v>
      </c>
      <c r="B165" s="22" t="s">
        <v>131</v>
      </c>
      <c r="C165" s="11" t="s">
        <v>129</v>
      </c>
      <c r="D165" s="11" t="s">
        <v>121</v>
      </c>
      <c r="E165" s="5" t="s">
        <v>97</v>
      </c>
      <c r="F165" s="10" t="s">
        <v>23</v>
      </c>
      <c r="G165" s="5">
        <v>1.51</v>
      </c>
      <c r="H165" s="5"/>
      <c r="I165" s="5"/>
      <c r="J165" s="5"/>
      <c r="K165" s="5">
        <v>1.3</v>
      </c>
      <c r="L165" s="5">
        <v>2.2000000000000002</v>
      </c>
      <c r="M165" s="5">
        <v>1.3</v>
      </c>
      <c r="N165" s="5"/>
      <c r="O165" s="5"/>
      <c r="P165" s="5">
        <v>3</v>
      </c>
      <c r="Q165" s="13"/>
    </row>
    <row r="166" spans="1:17" ht="26.25" customHeight="1">
      <c r="A166" s="10">
        <f t="shared" si="2"/>
        <v>159</v>
      </c>
      <c r="B166" s="22" t="s">
        <v>132</v>
      </c>
      <c r="C166" s="11" t="s">
        <v>129</v>
      </c>
      <c r="D166" s="11" t="s">
        <v>121</v>
      </c>
      <c r="E166" s="5" t="s">
        <v>97</v>
      </c>
      <c r="F166" s="10" t="s">
        <v>23</v>
      </c>
      <c r="G166" s="5">
        <v>1.35</v>
      </c>
      <c r="H166" s="5"/>
      <c r="I166" s="5"/>
      <c r="J166" s="5"/>
      <c r="K166" s="5">
        <v>1.4</v>
      </c>
      <c r="L166" s="5">
        <v>2</v>
      </c>
      <c r="M166" s="5">
        <v>1.4</v>
      </c>
      <c r="N166" s="5"/>
      <c r="O166" s="5"/>
      <c r="P166" s="5">
        <v>3</v>
      </c>
      <c r="Q166" s="13"/>
    </row>
    <row r="167" spans="1:17" ht="26.25" customHeight="1">
      <c r="A167" s="10">
        <f t="shared" si="2"/>
        <v>160</v>
      </c>
      <c r="B167" s="22" t="s">
        <v>133</v>
      </c>
      <c r="C167" s="11" t="s">
        <v>134</v>
      </c>
      <c r="D167" s="11" t="s">
        <v>135</v>
      </c>
      <c r="E167" s="5" t="s">
        <v>97</v>
      </c>
      <c r="F167" s="10" t="s">
        <v>23</v>
      </c>
      <c r="G167" s="5">
        <v>0.37</v>
      </c>
      <c r="H167" s="5"/>
      <c r="I167" s="5"/>
      <c r="J167" s="5"/>
      <c r="K167" s="5">
        <v>1.8</v>
      </c>
      <c r="L167" s="5">
        <v>2</v>
      </c>
      <c r="M167" s="5">
        <v>1.8</v>
      </c>
      <c r="N167" s="5"/>
      <c r="O167" s="5"/>
      <c r="P167" s="5">
        <v>1</v>
      </c>
      <c r="Q167" s="13"/>
    </row>
    <row r="168" spans="1:17" ht="26.25" customHeight="1">
      <c r="A168" s="10">
        <f t="shared" si="2"/>
        <v>161</v>
      </c>
      <c r="B168" s="22" t="s">
        <v>136</v>
      </c>
      <c r="C168" s="11" t="s">
        <v>134</v>
      </c>
      <c r="D168" s="11" t="s">
        <v>125</v>
      </c>
      <c r="E168" s="5" t="s">
        <v>97</v>
      </c>
      <c r="F168" s="10" t="s">
        <v>23</v>
      </c>
      <c r="G168" s="5">
        <v>0.38</v>
      </c>
      <c r="H168" s="5"/>
      <c r="I168" s="5"/>
      <c r="J168" s="5"/>
      <c r="K168" s="5">
        <v>1.8</v>
      </c>
      <c r="L168" s="5">
        <v>1.8</v>
      </c>
      <c r="M168" s="5">
        <v>1.8</v>
      </c>
      <c r="N168" s="5"/>
      <c r="O168" s="5"/>
      <c r="P168" s="5">
        <v>1</v>
      </c>
      <c r="Q168" s="13"/>
    </row>
    <row r="169" spans="1:17" ht="26.25" customHeight="1">
      <c r="A169" s="10">
        <f t="shared" si="2"/>
        <v>162</v>
      </c>
      <c r="B169" s="22" t="s">
        <v>137</v>
      </c>
      <c r="C169" s="11" t="s">
        <v>138</v>
      </c>
      <c r="D169" s="11" t="s">
        <v>125</v>
      </c>
      <c r="E169" s="5" t="s">
        <v>97</v>
      </c>
      <c r="F169" s="10" t="s">
        <v>23</v>
      </c>
      <c r="G169" s="5">
        <v>0.36</v>
      </c>
      <c r="H169" s="5"/>
      <c r="I169" s="5"/>
      <c r="J169" s="5"/>
      <c r="K169" s="5">
        <v>1.4</v>
      </c>
      <c r="L169" s="5">
        <v>2.2000000000000002</v>
      </c>
      <c r="M169" s="5">
        <v>1.4</v>
      </c>
      <c r="N169" s="5"/>
      <c r="O169" s="5"/>
      <c r="P169" s="5">
        <v>1</v>
      </c>
      <c r="Q169" s="13"/>
    </row>
    <row r="170" spans="1:17" ht="26.25" customHeight="1">
      <c r="A170" s="10">
        <f t="shared" si="2"/>
        <v>163</v>
      </c>
      <c r="B170" s="22" t="s">
        <v>139</v>
      </c>
      <c r="C170" s="11" t="s">
        <v>138</v>
      </c>
      <c r="D170" s="11" t="s">
        <v>125</v>
      </c>
      <c r="E170" s="5" t="s">
        <v>97</v>
      </c>
      <c r="F170" s="10" t="s">
        <v>23</v>
      </c>
      <c r="G170" s="5">
        <v>0.37</v>
      </c>
      <c r="H170" s="5"/>
      <c r="I170" s="5"/>
      <c r="J170" s="5"/>
      <c r="K170" s="5">
        <v>1.7</v>
      </c>
      <c r="L170" s="5">
        <v>1.7</v>
      </c>
      <c r="M170" s="5">
        <v>1.7</v>
      </c>
      <c r="N170" s="5"/>
      <c r="O170" s="5"/>
      <c r="P170" s="5">
        <v>1</v>
      </c>
      <c r="Q170" s="13"/>
    </row>
    <row r="171" spans="1:17" ht="26.25" customHeight="1">
      <c r="A171" s="10">
        <f t="shared" si="2"/>
        <v>164</v>
      </c>
      <c r="B171" s="22" t="s">
        <v>140</v>
      </c>
      <c r="C171" s="11" t="s">
        <v>128</v>
      </c>
      <c r="D171" s="11" t="s">
        <v>141</v>
      </c>
      <c r="E171" s="5" t="s">
        <v>97</v>
      </c>
      <c r="F171" s="10" t="s">
        <v>65</v>
      </c>
      <c r="G171" s="5">
        <v>1.1399999999999999</v>
      </c>
      <c r="H171" s="5">
        <v>1.8</v>
      </c>
      <c r="I171" s="5"/>
      <c r="J171" s="5"/>
      <c r="K171" s="5"/>
      <c r="L171" s="5"/>
      <c r="M171" s="5"/>
      <c r="N171" s="5"/>
      <c r="O171" s="5"/>
      <c r="P171" s="5"/>
      <c r="Q171" s="13" t="s">
        <v>97</v>
      </c>
    </row>
    <row r="172" spans="1:17" ht="26.25" customHeight="1">
      <c r="A172" s="10">
        <f t="shared" si="2"/>
        <v>165</v>
      </c>
      <c r="B172" s="22" t="s">
        <v>142</v>
      </c>
      <c r="C172" s="11" t="s">
        <v>128</v>
      </c>
      <c r="D172" s="11" t="s">
        <v>141</v>
      </c>
      <c r="E172" s="5" t="s">
        <v>97</v>
      </c>
      <c r="F172" s="10" t="s">
        <v>23</v>
      </c>
      <c r="G172" s="5">
        <v>0.61</v>
      </c>
      <c r="H172" s="5"/>
      <c r="I172" s="5"/>
      <c r="J172" s="5"/>
      <c r="K172" s="5">
        <v>2</v>
      </c>
      <c r="L172" s="5">
        <v>2.2000000000000002</v>
      </c>
      <c r="M172" s="5">
        <v>2</v>
      </c>
      <c r="N172" s="5"/>
      <c r="O172" s="5"/>
      <c r="P172" s="5">
        <v>3</v>
      </c>
      <c r="Q172" s="13"/>
    </row>
    <row r="173" spans="1:17" ht="26.25" customHeight="1">
      <c r="A173" s="10">
        <f t="shared" si="2"/>
        <v>166</v>
      </c>
      <c r="B173" s="22" t="s">
        <v>143</v>
      </c>
      <c r="C173" s="11" t="s">
        <v>144</v>
      </c>
      <c r="D173" s="11" t="s">
        <v>145</v>
      </c>
      <c r="E173" s="5" t="s">
        <v>97</v>
      </c>
      <c r="F173" s="10" t="s">
        <v>65</v>
      </c>
      <c r="G173" s="5">
        <v>1.68</v>
      </c>
      <c r="H173" s="5">
        <v>1</v>
      </c>
      <c r="I173" s="5"/>
      <c r="J173" s="5"/>
      <c r="K173" s="5"/>
      <c r="L173" s="5"/>
      <c r="M173" s="5"/>
      <c r="N173" s="5"/>
      <c r="O173" s="5"/>
      <c r="P173" s="5"/>
      <c r="Q173" s="13"/>
    </row>
    <row r="174" spans="1:17" ht="26.25" customHeight="1">
      <c r="A174" s="10">
        <f t="shared" si="2"/>
        <v>167</v>
      </c>
      <c r="B174" s="22" t="s">
        <v>146</v>
      </c>
      <c r="C174" s="11" t="s">
        <v>144</v>
      </c>
      <c r="D174" s="11" t="s">
        <v>145</v>
      </c>
      <c r="E174" s="5" t="s">
        <v>97</v>
      </c>
      <c r="F174" s="10" t="s">
        <v>65</v>
      </c>
      <c r="G174" s="5">
        <v>1.69</v>
      </c>
      <c r="H174" s="5">
        <v>1</v>
      </c>
      <c r="I174" s="5"/>
      <c r="J174" s="5"/>
      <c r="K174" s="5"/>
      <c r="L174" s="5"/>
      <c r="M174" s="5"/>
      <c r="N174" s="5"/>
      <c r="O174" s="5"/>
      <c r="P174" s="5"/>
      <c r="Q174" s="13"/>
    </row>
    <row r="175" spans="1:17" ht="26.25" customHeight="1">
      <c r="A175" s="10">
        <f t="shared" si="2"/>
        <v>168</v>
      </c>
      <c r="B175" s="22" t="s">
        <v>147</v>
      </c>
      <c r="C175" s="11" t="s">
        <v>148</v>
      </c>
      <c r="D175" s="11" t="s">
        <v>149</v>
      </c>
      <c r="E175" s="5" t="s">
        <v>97</v>
      </c>
      <c r="F175" s="10" t="s">
        <v>65</v>
      </c>
      <c r="G175" s="5">
        <v>0.88</v>
      </c>
      <c r="H175" s="5">
        <v>1.8</v>
      </c>
      <c r="I175" s="5"/>
      <c r="J175" s="5"/>
      <c r="K175" s="5"/>
      <c r="L175" s="5"/>
      <c r="M175" s="5"/>
      <c r="N175" s="5"/>
      <c r="O175" s="5"/>
      <c r="P175" s="5"/>
      <c r="Q175" s="13"/>
    </row>
    <row r="176" spans="1:17" ht="26.25" customHeight="1">
      <c r="A176" s="10">
        <f t="shared" si="2"/>
        <v>169</v>
      </c>
      <c r="B176" s="22" t="s">
        <v>150</v>
      </c>
      <c r="C176" s="11" t="s">
        <v>148</v>
      </c>
      <c r="D176" s="11" t="s">
        <v>149</v>
      </c>
      <c r="E176" s="5" t="s">
        <v>97</v>
      </c>
      <c r="F176" s="10" t="s">
        <v>65</v>
      </c>
      <c r="G176" s="5">
        <v>0.81</v>
      </c>
      <c r="H176" s="5">
        <v>1.8</v>
      </c>
      <c r="I176" s="5"/>
      <c r="J176" s="5"/>
      <c r="K176" s="5"/>
      <c r="L176" s="5"/>
      <c r="M176" s="5"/>
      <c r="N176" s="5"/>
      <c r="O176" s="5"/>
      <c r="P176" s="5"/>
      <c r="Q176" s="13"/>
    </row>
    <row r="177" spans="1:17" ht="26.25" customHeight="1">
      <c r="A177" s="10">
        <f t="shared" si="2"/>
        <v>170</v>
      </c>
      <c r="B177" s="22" t="s">
        <v>151</v>
      </c>
      <c r="C177" s="11" t="s">
        <v>149</v>
      </c>
      <c r="D177" s="11" t="s">
        <v>152</v>
      </c>
      <c r="E177" s="5" t="s">
        <v>97</v>
      </c>
      <c r="F177" s="10" t="s">
        <v>23</v>
      </c>
      <c r="G177" s="5">
        <v>0.59</v>
      </c>
      <c r="H177" s="5"/>
      <c r="I177" s="5"/>
      <c r="J177" s="5"/>
      <c r="K177" s="5">
        <v>1.7</v>
      </c>
      <c r="L177" s="5">
        <v>3.1</v>
      </c>
      <c r="M177" s="5">
        <v>1.7</v>
      </c>
      <c r="N177" s="5"/>
      <c r="O177" s="5"/>
      <c r="P177" s="5">
        <v>1</v>
      </c>
      <c r="Q177" s="13"/>
    </row>
    <row r="178" spans="1:17" ht="26.25" customHeight="1">
      <c r="A178" s="10">
        <f t="shared" si="2"/>
        <v>171</v>
      </c>
      <c r="B178" s="22" t="s">
        <v>153</v>
      </c>
      <c r="C178" s="11" t="s">
        <v>149</v>
      </c>
      <c r="D178" s="11" t="s">
        <v>152</v>
      </c>
      <c r="E178" s="5" t="s">
        <v>97</v>
      </c>
      <c r="F178" s="10" t="s">
        <v>23</v>
      </c>
      <c r="G178" s="5">
        <v>0.56999999999999995</v>
      </c>
      <c r="H178" s="5"/>
      <c r="I178" s="5"/>
      <c r="J178" s="5"/>
      <c r="K178" s="5">
        <v>1.8</v>
      </c>
      <c r="L178" s="5">
        <v>3</v>
      </c>
      <c r="M178" s="5">
        <v>1.8</v>
      </c>
      <c r="N178" s="5"/>
      <c r="O178" s="5"/>
      <c r="P178" s="5">
        <v>1</v>
      </c>
      <c r="Q178" s="13"/>
    </row>
    <row r="179" spans="1:17" ht="26.25" customHeight="1">
      <c r="A179" s="10">
        <f t="shared" si="2"/>
        <v>172</v>
      </c>
      <c r="B179" s="22" t="s">
        <v>154</v>
      </c>
      <c r="C179" s="11" t="s">
        <v>155</v>
      </c>
      <c r="D179" s="11" t="s">
        <v>156</v>
      </c>
      <c r="E179" s="5"/>
      <c r="F179" s="10" t="s">
        <v>23</v>
      </c>
      <c r="G179" s="5">
        <v>7.0000000000000007E-2</v>
      </c>
      <c r="H179" s="5"/>
      <c r="I179" s="5"/>
      <c r="J179" s="5"/>
      <c r="K179" s="5"/>
      <c r="L179" s="5"/>
      <c r="M179" s="5"/>
      <c r="N179" s="5">
        <v>9.5</v>
      </c>
      <c r="O179" s="5">
        <v>1.4</v>
      </c>
      <c r="P179" s="5">
        <v>2</v>
      </c>
      <c r="Q179" s="13"/>
    </row>
    <row r="180" spans="1:17" ht="26.25" customHeight="1">
      <c r="A180" s="10">
        <f t="shared" si="2"/>
        <v>173</v>
      </c>
      <c r="B180" s="22" t="s">
        <v>157</v>
      </c>
      <c r="C180" s="11" t="s">
        <v>158</v>
      </c>
      <c r="D180" s="11" t="s">
        <v>159</v>
      </c>
      <c r="E180" s="5" t="s">
        <v>97</v>
      </c>
      <c r="F180" s="10" t="s">
        <v>65</v>
      </c>
      <c r="G180" s="5">
        <v>0.31</v>
      </c>
      <c r="H180" s="5">
        <v>1.7</v>
      </c>
      <c r="I180" s="5"/>
      <c r="J180" s="5"/>
      <c r="K180" s="5"/>
      <c r="L180" s="5"/>
      <c r="M180" s="5"/>
      <c r="N180" s="5"/>
      <c r="O180" s="5"/>
      <c r="P180" s="5"/>
      <c r="Q180" s="13"/>
    </row>
    <row r="181" spans="1:17" ht="26.25" customHeight="1">
      <c r="A181" s="10">
        <f t="shared" si="2"/>
        <v>174</v>
      </c>
      <c r="B181" s="22" t="s">
        <v>160</v>
      </c>
      <c r="C181" s="11" t="s">
        <v>159</v>
      </c>
      <c r="D181" s="11" t="s">
        <v>161</v>
      </c>
      <c r="E181" s="5" t="s">
        <v>97</v>
      </c>
      <c r="F181" s="10" t="s">
        <v>23</v>
      </c>
      <c r="G181" s="5">
        <v>0.21</v>
      </c>
      <c r="H181" s="5"/>
      <c r="I181" s="5"/>
      <c r="J181" s="5"/>
      <c r="K181" s="5">
        <v>1</v>
      </c>
      <c r="L181" s="5">
        <v>2.2000000000000002</v>
      </c>
      <c r="M181" s="5">
        <v>1</v>
      </c>
      <c r="N181" s="5"/>
      <c r="O181" s="5"/>
      <c r="P181" s="5">
        <v>3</v>
      </c>
      <c r="Q181" s="13"/>
    </row>
    <row r="182" spans="1:17" ht="26.25" customHeight="1">
      <c r="A182" s="10">
        <f t="shared" si="2"/>
        <v>175</v>
      </c>
      <c r="B182" s="22" t="s">
        <v>162</v>
      </c>
      <c r="C182" s="11" t="s">
        <v>158</v>
      </c>
      <c r="D182" s="11" t="s">
        <v>161</v>
      </c>
      <c r="E182" s="5" t="s">
        <v>97</v>
      </c>
      <c r="F182" s="10" t="s">
        <v>65</v>
      </c>
      <c r="G182" s="5">
        <v>0.5</v>
      </c>
      <c r="H182" s="5">
        <v>1.7</v>
      </c>
      <c r="I182" s="5"/>
      <c r="J182" s="5"/>
      <c r="K182" s="5"/>
      <c r="L182" s="5"/>
      <c r="M182" s="5"/>
      <c r="N182" s="5"/>
      <c r="O182" s="5"/>
      <c r="P182" s="5"/>
      <c r="Q182" s="13"/>
    </row>
    <row r="183" spans="1:17" ht="26.25" customHeight="1">
      <c r="A183" s="10">
        <f t="shared" si="2"/>
        <v>176</v>
      </c>
      <c r="B183" s="10" t="s">
        <v>163</v>
      </c>
      <c r="C183" s="11" t="s">
        <v>164</v>
      </c>
      <c r="D183" s="10" t="s">
        <v>165</v>
      </c>
      <c r="E183" s="5" t="s">
        <v>166</v>
      </c>
      <c r="F183" s="10" t="s">
        <v>69</v>
      </c>
      <c r="G183" s="5">
        <v>1.72</v>
      </c>
      <c r="H183" s="5">
        <v>1.9</v>
      </c>
      <c r="I183" s="5"/>
      <c r="J183" s="5"/>
      <c r="K183" s="5"/>
      <c r="L183" s="5"/>
      <c r="M183" s="5"/>
      <c r="N183" s="5"/>
      <c r="O183" s="5"/>
      <c r="P183" s="5">
        <v>1</v>
      </c>
      <c r="Q183" s="13"/>
    </row>
    <row r="184" spans="1:17" ht="26.25" customHeight="1">
      <c r="A184" s="10">
        <f t="shared" si="2"/>
        <v>177</v>
      </c>
      <c r="B184" s="10" t="s">
        <v>167</v>
      </c>
      <c r="C184" s="11" t="s">
        <v>165</v>
      </c>
      <c r="D184" s="11" t="s">
        <v>164</v>
      </c>
      <c r="E184" s="5" t="s">
        <v>166</v>
      </c>
      <c r="F184" s="10" t="s">
        <v>69</v>
      </c>
      <c r="G184" s="5">
        <v>1.7</v>
      </c>
      <c r="H184" s="5">
        <v>2</v>
      </c>
      <c r="I184" s="5"/>
      <c r="J184" s="5"/>
      <c r="K184" s="5"/>
      <c r="L184" s="5"/>
      <c r="M184" s="5"/>
      <c r="N184" s="5"/>
      <c r="O184" s="5"/>
      <c r="P184" s="5">
        <v>1</v>
      </c>
      <c r="Q184" s="13"/>
    </row>
    <row r="185" spans="1:17" ht="26.25" customHeight="1">
      <c r="A185" s="10">
        <f t="shared" si="2"/>
        <v>178</v>
      </c>
      <c r="B185" s="10" t="s">
        <v>168</v>
      </c>
      <c r="C185" s="11" t="s">
        <v>169</v>
      </c>
      <c r="D185" s="11" t="s">
        <v>170</v>
      </c>
      <c r="E185" s="5" t="s">
        <v>166</v>
      </c>
      <c r="F185" s="10" t="s">
        <v>28</v>
      </c>
      <c r="G185" s="5">
        <v>0.6</v>
      </c>
      <c r="H185" s="5"/>
      <c r="I185" s="5"/>
      <c r="J185" s="5"/>
      <c r="K185" s="5">
        <v>2.1</v>
      </c>
      <c r="L185" s="5">
        <v>2.7</v>
      </c>
      <c r="M185" s="5">
        <v>2.1</v>
      </c>
      <c r="N185" s="5"/>
      <c r="O185" s="5"/>
      <c r="P185" s="5">
        <v>3</v>
      </c>
      <c r="Q185" s="13"/>
    </row>
    <row r="186" spans="1:17" ht="26.25" customHeight="1">
      <c r="A186" s="10">
        <f t="shared" si="2"/>
        <v>179</v>
      </c>
      <c r="B186" s="10" t="s">
        <v>171</v>
      </c>
      <c r="C186" s="11" t="s">
        <v>172</v>
      </c>
      <c r="D186" s="11" t="s">
        <v>173</v>
      </c>
      <c r="E186" s="5" t="s">
        <v>166</v>
      </c>
      <c r="F186" s="10" t="s">
        <v>28</v>
      </c>
      <c r="G186" s="5">
        <v>0.53</v>
      </c>
      <c r="H186" s="5"/>
      <c r="I186" s="5"/>
      <c r="J186" s="5"/>
      <c r="K186" s="5">
        <v>1.3</v>
      </c>
      <c r="L186" s="5">
        <v>3.5</v>
      </c>
      <c r="M186" s="5">
        <v>1.3</v>
      </c>
      <c r="N186" s="5"/>
      <c r="O186" s="5"/>
      <c r="P186" s="5">
        <v>3</v>
      </c>
      <c r="Q186" s="13" t="s">
        <v>166</v>
      </c>
    </row>
    <row r="187" spans="1:17" ht="26.25" customHeight="1">
      <c r="A187" s="10">
        <f t="shared" si="2"/>
        <v>180</v>
      </c>
      <c r="B187" s="10" t="s">
        <v>174</v>
      </c>
      <c r="C187" s="11" t="s">
        <v>175</v>
      </c>
      <c r="D187" s="11" t="s">
        <v>176</v>
      </c>
      <c r="E187" s="5" t="s">
        <v>166</v>
      </c>
      <c r="F187" s="10" t="s">
        <v>28</v>
      </c>
      <c r="G187" s="5">
        <v>0.47</v>
      </c>
      <c r="H187" s="5"/>
      <c r="I187" s="5"/>
      <c r="J187" s="5"/>
      <c r="K187" s="5">
        <v>1.5</v>
      </c>
      <c r="L187" s="5">
        <v>2.5</v>
      </c>
      <c r="M187" s="5">
        <v>1.5</v>
      </c>
      <c r="N187" s="5"/>
      <c r="O187" s="5"/>
      <c r="P187" s="5">
        <v>3</v>
      </c>
      <c r="Q187" s="13"/>
    </row>
    <row r="188" spans="1:17" ht="26.25" customHeight="1">
      <c r="A188" s="10">
        <f t="shared" si="2"/>
        <v>181</v>
      </c>
      <c r="B188" s="10" t="s">
        <v>177</v>
      </c>
      <c r="C188" s="11" t="s">
        <v>178</v>
      </c>
      <c r="D188" s="11" t="s">
        <v>179</v>
      </c>
      <c r="E188" s="5" t="s">
        <v>166</v>
      </c>
      <c r="F188" s="10" t="s">
        <v>28</v>
      </c>
      <c r="G188" s="5">
        <v>0.59</v>
      </c>
      <c r="H188" s="5"/>
      <c r="I188" s="5"/>
      <c r="J188" s="5"/>
      <c r="K188" s="5">
        <v>1.6</v>
      </c>
      <c r="L188" s="5">
        <v>1.8</v>
      </c>
      <c r="M188" s="5">
        <v>1.6</v>
      </c>
      <c r="N188" s="5"/>
      <c r="O188" s="5"/>
      <c r="P188" s="5">
        <v>1</v>
      </c>
      <c r="Q188" s="13"/>
    </row>
    <row r="189" spans="1:17" ht="26.25" customHeight="1">
      <c r="A189" s="10">
        <f t="shared" si="2"/>
        <v>182</v>
      </c>
      <c r="B189" s="10" t="s">
        <v>180</v>
      </c>
      <c r="C189" s="10" t="s">
        <v>181</v>
      </c>
      <c r="D189" s="10" t="s">
        <v>181</v>
      </c>
      <c r="E189" s="5" t="s">
        <v>182</v>
      </c>
      <c r="F189" s="10" t="s">
        <v>183</v>
      </c>
      <c r="G189" s="5">
        <v>0.15</v>
      </c>
      <c r="H189" s="5">
        <v>1.2</v>
      </c>
      <c r="I189" s="5"/>
      <c r="J189" s="5"/>
      <c r="K189" s="5"/>
      <c r="L189" s="5"/>
      <c r="M189" s="5"/>
      <c r="N189" s="5"/>
      <c r="O189" s="5"/>
      <c r="P189" s="5"/>
      <c r="Q189" s="13"/>
    </row>
    <row r="190" spans="1:17" ht="26.25" customHeight="1">
      <c r="A190" s="10">
        <f t="shared" si="2"/>
        <v>183</v>
      </c>
      <c r="B190" s="10" t="s">
        <v>184</v>
      </c>
      <c r="C190" s="10" t="s">
        <v>185</v>
      </c>
      <c r="D190" s="10" t="s">
        <v>186</v>
      </c>
      <c r="E190" s="5" t="s">
        <v>182</v>
      </c>
      <c r="F190" s="10" t="s">
        <v>183</v>
      </c>
      <c r="G190" s="5">
        <v>1.02</v>
      </c>
      <c r="H190" s="5">
        <v>1.5</v>
      </c>
      <c r="I190" s="5"/>
      <c r="J190" s="5"/>
      <c r="K190" s="5"/>
      <c r="L190" s="5"/>
      <c r="M190" s="5"/>
      <c r="N190" s="5"/>
      <c r="O190" s="5"/>
      <c r="P190" s="5"/>
      <c r="Q190" s="13"/>
    </row>
    <row r="191" spans="1:17" ht="26.25" customHeight="1">
      <c r="A191" s="10">
        <f t="shared" si="2"/>
        <v>184</v>
      </c>
      <c r="B191" s="10" t="s">
        <v>187</v>
      </c>
      <c r="C191" s="11" t="s">
        <v>188</v>
      </c>
      <c r="D191" s="10" t="s">
        <v>189</v>
      </c>
      <c r="E191" s="5" t="s">
        <v>182</v>
      </c>
      <c r="F191" s="10" t="s">
        <v>183</v>
      </c>
      <c r="G191" s="5">
        <v>1.1499999999999999</v>
      </c>
      <c r="H191" s="5">
        <v>1.5</v>
      </c>
      <c r="I191" s="5"/>
      <c r="J191" s="5"/>
      <c r="K191" s="5"/>
      <c r="L191" s="5"/>
      <c r="M191" s="5"/>
      <c r="N191" s="5"/>
      <c r="O191" s="5"/>
      <c r="P191" s="5"/>
      <c r="Q191" s="13"/>
    </row>
    <row r="192" spans="1:17" ht="26.25" customHeight="1">
      <c r="A192" s="10">
        <f t="shared" si="2"/>
        <v>185</v>
      </c>
      <c r="B192" s="10" t="s">
        <v>190</v>
      </c>
      <c r="C192" s="10" t="s">
        <v>191</v>
      </c>
      <c r="D192" s="10" t="s">
        <v>192</v>
      </c>
      <c r="E192" s="5" t="s">
        <v>182</v>
      </c>
      <c r="F192" s="10" t="s">
        <v>183</v>
      </c>
      <c r="G192" s="5">
        <v>0.41</v>
      </c>
      <c r="H192" s="5"/>
      <c r="I192" s="5"/>
      <c r="J192" s="5"/>
      <c r="K192" s="5">
        <v>1.5</v>
      </c>
      <c r="L192" s="5">
        <v>1.5</v>
      </c>
      <c r="M192" s="5">
        <v>1.5</v>
      </c>
      <c r="N192" s="5"/>
      <c r="O192" s="5"/>
      <c r="P192" s="5">
        <v>2</v>
      </c>
      <c r="Q192" s="13"/>
    </row>
    <row r="193" spans="1:17" ht="26.25" customHeight="1">
      <c r="A193" s="10">
        <f t="shared" si="2"/>
        <v>186</v>
      </c>
      <c r="B193" s="10" t="s">
        <v>193</v>
      </c>
      <c r="C193" s="10" t="s">
        <v>194</v>
      </c>
      <c r="D193" s="10" t="s">
        <v>195</v>
      </c>
      <c r="E193" s="5"/>
      <c r="F193" s="10" t="s">
        <v>196</v>
      </c>
      <c r="G193" s="5">
        <v>0.17</v>
      </c>
      <c r="H193" s="5"/>
      <c r="I193" s="5"/>
      <c r="J193" s="5"/>
      <c r="K193" s="5">
        <v>1.5</v>
      </c>
      <c r="L193" s="5">
        <v>1</v>
      </c>
      <c r="M193" s="5">
        <v>1.5</v>
      </c>
      <c r="N193" s="5"/>
      <c r="O193" s="5"/>
      <c r="P193" s="5">
        <v>2</v>
      </c>
      <c r="Q193" s="13" t="s">
        <v>182</v>
      </c>
    </row>
    <row r="194" spans="1:17" ht="26.25" customHeight="1">
      <c r="A194" s="10">
        <f t="shared" si="2"/>
        <v>187</v>
      </c>
      <c r="B194" s="10" t="s">
        <v>197</v>
      </c>
      <c r="C194" s="10" t="s">
        <v>198</v>
      </c>
      <c r="D194" s="10" t="s">
        <v>199</v>
      </c>
      <c r="E194" s="5" t="s">
        <v>200</v>
      </c>
      <c r="F194" s="10" t="s">
        <v>196</v>
      </c>
      <c r="G194" s="5">
        <v>0.08</v>
      </c>
      <c r="H194" s="5"/>
      <c r="I194" s="5"/>
      <c r="J194" s="5"/>
      <c r="K194" s="5">
        <v>1.5</v>
      </c>
      <c r="L194" s="5">
        <v>1</v>
      </c>
      <c r="M194" s="5">
        <v>1.5</v>
      </c>
      <c r="N194" s="5"/>
      <c r="O194" s="5"/>
      <c r="P194" s="5">
        <v>3</v>
      </c>
      <c r="Q194" s="13"/>
    </row>
    <row r="195" spans="1:17" ht="26.25" customHeight="1">
      <c r="A195" s="10">
        <f t="shared" si="2"/>
        <v>188</v>
      </c>
      <c r="B195" s="10" t="s">
        <v>201</v>
      </c>
      <c r="C195" s="10" t="s">
        <v>202</v>
      </c>
      <c r="D195" s="10" t="s">
        <v>203</v>
      </c>
      <c r="E195" s="5"/>
      <c r="F195" s="10" t="s">
        <v>196</v>
      </c>
      <c r="G195" s="5">
        <v>0.09</v>
      </c>
      <c r="H195" s="5"/>
      <c r="I195" s="5"/>
      <c r="J195" s="5"/>
      <c r="K195" s="5">
        <v>1.5</v>
      </c>
      <c r="L195" s="5">
        <v>1.3</v>
      </c>
      <c r="M195" s="5">
        <v>1.5</v>
      </c>
      <c r="N195" s="5"/>
      <c r="O195" s="5"/>
      <c r="P195" s="5">
        <v>3</v>
      </c>
      <c r="Q195" s="13" t="s">
        <v>182</v>
      </c>
    </row>
    <row r="196" spans="1:17" ht="26.25" customHeight="1">
      <c r="A196" s="10">
        <f t="shared" si="2"/>
        <v>189</v>
      </c>
      <c r="B196" s="10" t="s">
        <v>204</v>
      </c>
      <c r="C196" s="10" t="s">
        <v>202</v>
      </c>
      <c r="D196" s="10" t="s">
        <v>205</v>
      </c>
      <c r="E196" s="5"/>
      <c r="F196" s="10" t="s">
        <v>196</v>
      </c>
      <c r="G196" s="5">
        <v>0.05</v>
      </c>
      <c r="H196" s="5"/>
      <c r="I196" s="5"/>
      <c r="J196" s="5"/>
      <c r="K196" s="5">
        <v>1.5</v>
      </c>
      <c r="L196" s="5">
        <v>1</v>
      </c>
      <c r="M196" s="5">
        <v>1.5</v>
      </c>
      <c r="N196" s="5"/>
      <c r="O196" s="5"/>
      <c r="P196" s="5">
        <v>3</v>
      </c>
      <c r="Q196" s="13" t="s">
        <v>182</v>
      </c>
    </row>
    <row r="197" spans="1:17" ht="26.25" customHeight="1">
      <c r="A197" s="10">
        <f t="shared" si="2"/>
        <v>190</v>
      </c>
      <c r="B197" s="10" t="s">
        <v>206</v>
      </c>
      <c r="C197" s="10" t="s">
        <v>207</v>
      </c>
      <c r="D197" s="10" t="s">
        <v>208</v>
      </c>
      <c r="E197" s="5" t="s">
        <v>200</v>
      </c>
      <c r="F197" s="10" t="s">
        <v>196</v>
      </c>
      <c r="G197" s="5">
        <v>0.41</v>
      </c>
      <c r="H197" s="5"/>
      <c r="I197" s="5"/>
      <c r="J197" s="5"/>
      <c r="K197" s="5">
        <v>1.5</v>
      </c>
      <c r="L197" s="5">
        <v>1.5</v>
      </c>
      <c r="M197" s="5">
        <v>1.5</v>
      </c>
      <c r="N197" s="5"/>
      <c r="O197" s="5"/>
      <c r="P197" s="5">
        <v>3</v>
      </c>
      <c r="Q197" s="13"/>
    </row>
    <row r="198" spans="1:17" ht="26.25" customHeight="1">
      <c r="A198" s="10">
        <f t="shared" si="2"/>
        <v>191</v>
      </c>
      <c r="B198" s="10" t="s">
        <v>209</v>
      </c>
      <c r="C198" s="10" t="s">
        <v>210</v>
      </c>
      <c r="D198" s="10" t="s">
        <v>211</v>
      </c>
      <c r="E198" s="5"/>
      <c r="F198" s="10" t="s">
        <v>196</v>
      </c>
      <c r="G198" s="5">
        <v>0.21</v>
      </c>
      <c r="H198" s="5"/>
      <c r="I198" s="5"/>
      <c r="J198" s="5"/>
      <c r="K198" s="5">
        <v>1.5</v>
      </c>
      <c r="L198" s="5">
        <v>1.5</v>
      </c>
      <c r="M198" s="5">
        <v>1.5</v>
      </c>
      <c r="N198" s="5"/>
      <c r="O198" s="5"/>
      <c r="P198" s="5">
        <v>2</v>
      </c>
      <c r="Q198" s="13" t="s">
        <v>182</v>
      </c>
    </row>
    <row r="199" spans="1:17" ht="26.25" customHeight="1">
      <c r="A199" s="10">
        <f t="shared" si="2"/>
        <v>192</v>
      </c>
      <c r="B199" s="10" t="s">
        <v>212</v>
      </c>
      <c r="C199" s="10" t="s">
        <v>213</v>
      </c>
      <c r="D199" s="10" t="s">
        <v>214</v>
      </c>
      <c r="E199" s="5"/>
      <c r="F199" s="10" t="s">
        <v>196</v>
      </c>
      <c r="G199" s="5">
        <v>0.21</v>
      </c>
      <c r="H199" s="5"/>
      <c r="I199" s="5"/>
      <c r="J199" s="5"/>
      <c r="K199" s="5"/>
      <c r="L199" s="5"/>
      <c r="M199" s="5"/>
      <c r="N199" s="5">
        <v>1.5</v>
      </c>
      <c r="O199" s="5">
        <v>1.5</v>
      </c>
      <c r="P199" s="5">
        <v>2</v>
      </c>
      <c r="Q199" s="13" t="s">
        <v>182</v>
      </c>
    </row>
    <row r="200" spans="1:17" ht="26.25" customHeight="1">
      <c r="A200" s="10">
        <f t="shared" si="2"/>
        <v>193</v>
      </c>
      <c r="B200" s="10" t="s">
        <v>215</v>
      </c>
      <c r="C200" s="10" t="s">
        <v>216</v>
      </c>
      <c r="D200" s="10" t="s">
        <v>217</v>
      </c>
      <c r="E200" s="5"/>
      <c r="F200" s="10" t="s">
        <v>196</v>
      </c>
      <c r="G200" s="5">
        <v>0.24</v>
      </c>
      <c r="H200" s="5"/>
      <c r="I200" s="5"/>
      <c r="J200" s="5"/>
      <c r="K200" s="5">
        <v>1.5</v>
      </c>
      <c r="L200" s="5">
        <v>1.2</v>
      </c>
      <c r="M200" s="5">
        <v>1.5</v>
      </c>
      <c r="N200" s="5"/>
      <c r="O200" s="5"/>
      <c r="P200" s="5">
        <v>4</v>
      </c>
      <c r="Q200" s="13" t="s">
        <v>182</v>
      </c>
    </row>
    <row r="201" spans="1:17" ht="26.25" customHeight="1">
      <c r="A201" s="10">
        <f t="shared" ref="A201:A264" si="3">ROW()-7</f>
        <v>194</v>
      </c>
      <c r="B201" s="10" t="s">
        <v>218</v>
      </c>
      <c r="C201" s="10" t="s">
        <v>219</v>
      </c>
      <c r="D201" s="10" t="s">
        <v>220</v>
      </c>
      <c r="E201" s="5"/>
      <c r="F201" s="10" t="s">
        <v>196</v>
      </c>
      <c r="G201" s="5">
        <v>0.46</v>
      </c>
      <c r="H201" s="5"/>
      <c r="I201" s="5"/>
      <c r="J201" s="5"/>
      <c r="K201" s="5">
        <v>1.5</v>
      </c>
      <c r="L201" s="5">
        <v>1</v>
      </c>
      <c r="M201" s="5">
        <v>1.5</v>
      </c>
      <c r="N201" s="5"/>
      <c r="O201" s="5"/>
      <c r="P201" s="5">
        <v>3</v>
      </c>
      <c r="Q201" s="13"/>
    </row>
    <row r="202" spans="1:17" ht="26.25" customHeight="1">
      <c r="A202" s="10">
        <f t="shared" si="3"/>
        <v>195</v>
      </c>
      <c r="B202" s="10" t="s">
        <v>221</v>
      </c>
      <c r="C202" s="10" t="s">
        <v>222</v>
      </c>
      <c r="D202" s="10" t="s">
        <v>223</v>
      </c>
      <c r="E202" s="5"/>
      <c r="F202" s="10" t="s">
        <v>196</v>
      </c>
      <c r="G202" s="5">
        <v>0.32</v>
      </c>
      <c r="H202" s="5"/>
      <c r="I202" s="5"/>
      <c r="J202" s="5"/>
      <c r="K202" s="5">
        <v>1.5</v>
      </c>
      <c r="L202" s="5">
        <v>1</v>
      </c>
      <c r="M202" s="5">
        <v>1.5</v>
      </c>
      <c r="N202" s="5"/>
      <c r="O202" s="5"/>
      <c r="P202" s="5">
        <v>3</v>
      </c>
      <c r="Q202" s="13"/>
    </row>
    <row r="203" spans="1:17" ht="26.25" customHeight="1">
      <c r="A203" s="10">
        <f t="shared" si="3"/>
        <v>196</v>
      </c>
      <c r="B203" s="10" t="s">
        <v>224</v>
      </c>
      <c r="C203" s="10" t="s">
        <v>225</v>
      </c>
      <c r="D203" s="10" t="s">
        <v>226</v>
      </c>
      <c r="E203" s="5"/>
      <c r="F203" s="10" t="s">
        <v>196</v>
      </c>
      <c r="G203" s="5">
        <v>0.34</v>
      </c>
      <c r="H203" s="5"/>
      <c r="I203" s="5"/>
      <c r="J203" s="5"/>
      <c r="K203" s="5">
        <v>1.5</v>
      </c>
      <c r="L203" s="5">
        <v>0.7</v>
      </c>
      <c r="M203" s="5">
        <v>1.5</v>
      </c>
      <c r="N203" s="5"/>
      <c r="O203" s="5"/>
      <c r="P203" s="5">
        <v>3</v>
      </c>
      <c r="Q203" s="13"/>
    </row>
    <row r="204" spans="1:17" ht="26.25" customHeight="1">
      <c r="A204" s="10">
        <f t="shared" si="3"/>
        <v>197</v>
      </c>
      <c r="B204" s="10" t="s">
        <v>227</v>
      </c>
      <c r="C204" s="10" t="s">
        <v>228</v>
      </c>
      <c r="D204" s="10" t="s">
        <v>229</v>
      </c>
      <c r="E204" s="5"/>
      <c r="F204" s="10" t="s">
        <v>196</v>
      </c>
      <c r="G204" s="5">
        <v>0.92</v>
      </c>
      <c r="H204" s="5"/>
      <c r="I204" s="5"/>
      <c r="J204" s="5"/>
      <c r="K204" s="5">
        <v>1.5</v>
      </c>
      <c r="L204" s="5">
        <v>1.5</v>
      </c>
      <c r="M204" s="5">
        <v>1.5</v>
      </c>
      <c r="N204" s="5"/>
      <c r="O204" s="5"/>
      <c r="P204" s="5">
        <v>4</v>
      </c>
      <c r="Q204" s="13"/>
    </row>
    <row r="205" spans="1:17" ht="26.25" customHeight="1">
      <c r="A205" s="10">
        <f t="shared" si="3"/>
        <v>198</v>
      </c>
      <c r="B205" s="10" t="s">
        <v>230</v>
      </c>
      <c r="C205" s="10" t="s">
        <v>231</v>
      </c>
      <c r="D205" s="10" t="s">
        <v>231</v>
      </c>
      <c r="E205" s="5" t="s">
        <v>200</v>
      </c>
      <c r="F205" s="10" t="s">
        <v>196</v>
      </c>
      <c r="G205" s="5">
        <v>0.11</v>
      </c>
      <c r="H205" s="5"/>
      <c r="I205" s="5"/>
      <c r="J205" s="5"/>
      <c r="K205" s="5">
        <v>1.5</v>
      </c>
      <c r="L205" s="5">
        <v>3</v>
      </c>
      <c r="M205" s="5">
        <v>1.5</v>
      </c>
      <c r="N205" s="5"/>
      <c r="O205" s="5"/>
      <c r="P205" s="5">
        <v>3</v>
      </c>
      <c r="Q205" s="13"/>
    </row>
    <row r="206" spans="1:17" ht="26.25" customHeight="1">
      <c r="A206" s="10">
        <f t="shared" si="3"/>
        <v>199</v>
      </c>
      <c r="B206" s="10" t="s">
        <v>232</v>
      </c>
      <c r="C206" s="10" t="s">
        <v>233</v>
      </c>
      <c r="D206" s="10" t="s">
        <v>234</v>
      </c>
      <c r="E206" s="5"/>
      <c r="F206" s="10" t="s">
        <v>196</v>
      </c>
      <c r="G206" s="5">
        <v>0.22</v>
      </c>
      <c r="H206" s="5"/>
      <c r="I206" s="5"/>
      <c r="J206" s="5"/>
      <c r="K206" s="5">
        <v>1.5</v>
      </c>
      <c r="L206" s="5">
        <v>1.2</v>
      </c>
      <c r="M206" s="5">
        <v>1.5</v>
      </c>
      <c r="N206" s="5"/>
      <c r="O206" s="5"/>
      <c r="P206" s="5">
        <v>2</v>
      </c>
      <c r="Q206" s="13"/>
    </row>
    <row r="207" spans="1:17" ht="26.25" customHeight="1">
      <c r="A207" s="10">
        <f t="shared" si="3"/>
        <v>200</v>
      </c>
      <c r="B207" s="10" t="s">
        <v>235</v>
      </c>
      <c r="C207" s="10" t="s">
        <v>236</v>
      </c>
      <c r="D207" s="10" t="s">
        <v>237</v>
      </c>
      <c r="E207" s="5"/>
      <c r="F207" s="10" t="s">
        <v>196</v>
      </c>
      <c r="G207" s="5">
        <v>0.2</v>
      </c>
      <c r="H207" s="5"/>
      <c r="I207" s="5"/>
      <c r="J207" s="5"/>
      <c r="K207" s="5">
        <v>1.5</v>
      </c>
      <c r="L207" s="5">
        <v>1.2</v>
      </c>
      <c r="M207" s="5">
        <v>1.5</v>
      </c>
      <c r="N207" s="5"/>
      <c r="O207" s="5"/>
      <c r="P207" s="5">
        <v>3</v>
      </c>
      <c r="Q207" s="13" t="s">
        <v>182</v>
      </c>
    </row>
    <row r="208" spans="1:17" ht="26.25" customHeight="1">
      <c r="A208" s="10">
        <f t="shared" si="3"/>
        <v>201</v>
      </c>
      <c r="B208" s="10" t="s">
        <v>238</v>
      </c>
      <c r="C208" s="10" t="s">
        <v>239</v>
      </c>
      <c r="D208" s="10" t="s">
        <v>239</v>
      </c>
      <c r="E208" s="5"/>
      <c r="F208" s="10" t="s">
        <v>196</v>
      </c>
      <c r="G208" s="5">
        <v>0.18</v>
      </c>
      <c r="H208" s="5"/>
      <c r="I208" s="5"/>
      <c r="J208" s="5"/>
      <c r="K208" s="5">
        <v>1.5</v>
      </c>
      <c r="L208" s="5">
        <v>2.2999999999999998</v>
      </c>
      <c r="M208" s="5">
        <v>1.5</v>
      </c>
      <c r="N208" s="5"/>
      <c r="O208" s="5"/>
      <c r="P208" s="5">
        <v>2</v>
      </c>
      <c r="Q208" s="13"/>
    </row>
    <row r="209" spans="1:17" ht="26.25" customHeight="1">
      <c r="A209" s="10">
        <f t="shared" si="3"/>
        <v>202</v>
      </c>
      <c r="B209" s="10" t="s">
        <v>240</v>
      </c>
      <c r="C209" s="10" t="s">
        <v>241</v>
      </c>
      <c r="D209" s="10" t="s">
        <v>242</v>
      </c>
      <c r="E209" s="5"/>
      <c r="F209" s="10" t="s">
        <v>196</v>
      </c>
      <c r="G209" s="5">
        <v>0.39</v>
      </c>
      <c r="H209" s="5"/>
      <c r="I209" s="5"/>
      <c r="J209" s="5"/>
      <c r="K209" s="5">
        <v>1.5</v>
      </c>
      <c r="L209" s="5">
        <v>1.2</v>
      </c>
      <c r="M209" s="5">
        <v>1.5</v>
      </c>
      <c r="N209" s="5"/>
      <c r="O209" s="5"/>
      <c r="P209" s="5">
        <v>2</v>
      </c>
      <c r="Q209" s="13"/>
    </row>
    <row r="210" spans="1:17" ht="26.25" customHeight="1">
      <c r="A210" s="10">
        <f t="shared" si="3"/>
        <v>203</v>
      </c>
      <c r="B210" s="10" t="s">
        <v>243</v>
      </c>
      <c r="C210" s="10" t="s">
        <v>225</v>
      </c>
      <c r="D210" s="10" t="s">
        <v>244</v>
      </c>
      <c r="E210" s="5"/>
      <c r="F210" s="10" t="s">
        <v>196</v>
      </c>
      <c r="G210" s="5">
        <v>0.31</v>
      </c>
      <c r="H210" s="5"/>
      <c r="I210" s="5"/>
      <c r="J210" s="5"/>
      <c r="K210" s="5">
        <v>1.5</v>
      </c>
      <c r="L210" s="5">
        <v>1.5</v>
      </c>
      <c r="M210" s="5">
        <v>1.5</v>
      </c>
      <c r="N210" s="5"/>
      <c r="O210" s="5"/>
      <c r="P210" s="5">
        <v>3</v>
      </c>
      <c r="Q210" s="13"/>
    </row>
    <row r="211" spans="1:17" ht="26.25" customHeight="1">
      <c r="A211" s="10">
        <f t="shared" si="3"/>
        <v>204</v>
      </c>
      <c r="B211" s="10" t="s">
        <v>245</v>
      </c>
      <c r="C211" s="10" t="s">
        <v>246</v>
      </c>
      <c r="D211" s="10" t="s">
        <v>247</v>
      </c>
      <c r="E211" s="5"/>
      <c r="F211" s="10" t="s">
        <v>196</v>
      </c>
      <c r="G211" s="5">
        <v>0.68</v>
      </c>
      <c r="H211" s="5"/>
      <c r="I211" s="5"/>
      <c r="J211" s="5"/>
      <c r="K211" s="5">
        <v>1.5</v>
      </c>
      <c r="L211" s="5">
        <v>1.2</v>
      </c>
      <c r="M211" s="5">
        <v>1.5</v>
      </c>
      <c r="N211" s="5"/>
      <c r="O211" s="5"/>
      <c r="P211" s="5">
        <v>3</v>
      </c>
      <c r="Q211" s="13"/>
    </row>
    <row r="212" spans="1:17" ht="26.25" customHeight="1">
      <c r="A212" s="10">
        <f t="shared" si="3"/>
        <v>205</v>
      </c>
      <c r="B212" s="10" t="s">
        <v>248</v>
      </c>
      <c r="C212" s="10" t="s">
        <v>249</v>
      </c>
      <c r="D212" s="10" t="s">
        <v>250</v>
      </c>
      <c r="E212" s="5" t="s">
        <v>200</v>
      </c>
      <c r="F212" s="10" t="s">
        <v>196</v>
      </c>
      <c r="G212" s="5">
        <v>0.84</v>
      </c>
      <c r="H212" s="5"/>
      <c r="I212" s="5"/>
      <c r="J212" s="5"/>
      <c r="K212" s="5">
        <v>1.5</v>
      </c>
      <c r="L212" s="5">
        <v>1.5</v>
      </c>
      <c r="M212" s="5">
        <v>1.5</v>
      </c>
      <c r="N212" s="5"/>
      <c r="O212" s="5"/>
      <c r="P212" s="5">
        <v>3</v>
      </c>
      <c r="Q212" s="13"/>
    </row>
    <row r="213" spans="1:17" ht="26.25" customHeight="1">
      <c r="A213" s="10">
        <f t="shared" si="3"/>
        <v>206</v>
      </c>
      <c r="B213" s="10" t="s">
        <v>251</v>
      </c>
      <c r="C213" s="10" t="s">
        <v>247</v>
      </c>
      <c r="D213" s="10" t="s">
        <v>246</v>
      </c>
      <c r="E213" s="5"/>
      <c r="F213" s="10" t="s">
        <v>196</v>
      </c>
      <c r="G213" s="5">
        <v>0.23</v>
      </c>
      <c r="H213" s="5"/>
      <c r="I213" s="5"/>
      <c r="J213" s="5"/>
      <c r="K213" s="5">
        <v>1.5</v>
      </c>
      <c r="L213" s="5">
        <v>1</v>
      </c>
      <c r="M213" s="5">
        <v>1.5</v>
      </c>
      <c r="N213" s="5"/>
      <c r="O213" s="5"/>
      <c r="P213" s="5">
        <v>3</v>
      </c>
      <c r="Q213" s="13"/>
    </row>
    <row r="214" spans="1:17" ht="26.25" customHeight="1">
      <c r="A214" s="10">
        <f t="shared" si="3"/>
        <v>207</v>
      </c>
      <c r="B214" s="10" t="s">
        <v>252</v>
      </c>
      <c r="C214" s="10" t="s">
        <v>253</v>
      </c>
      <c r="D214" s="10" t="s">
        <v>254</v>
      </c>
      <c r="E214" s="5"/>
      <c r="F214" s="10" t="s">
        <v>196</v>
      </c>
      <c r="G214" s="5">
        <v>0.48</v>
      </c>
      <c r="H214" s="5"/>
      <c r="I214" s="5"/>
      <c r="J214" s="5"/>
      <c r="K214" s="5">
        <v>1.5</v>
      </c>
      <c r="L214" s="5">
        <v>1.2</v>
      </c>
      <c r="M214" s="5">
        <v>1.5</v>
      </c>
      <c r="N214" s="5"/>
      <c r="O214" s="5"/>
      <c r="P214" s="5">
        <v>3</v>
      </c>
      <c r="Q214" s="13"/>
    </row>
    <row r="215" spans="1:17" ht="26.25" customHeight="1">
      <c r="A215" s="10">
        <f t="shared" si="3"/>
        <v>208</v>
      </c>
      <c r="B215" s="10" t="s">
        <v>255</v>
      </c>
      <c r="C215" s="10" t="s">
        <v>256</v>
      </c>
      <c r="D215" s="10" t="s">
        <v>257</v>
      </c>
      <c r="E215" s="5"/>
      <c r="F215" s="10" t="s">
        <v>196</v>
      </c>
      <c r="G215" s="5">
        <v>0.62</v>
      </c>
      <c r="H215" s="5"/>
      <c r="I215" s="5"/>
      <c r="J215" s="5"/>
      <c r="K215" s="5">
        <v>1.5</v>
      </c>
      <c r="L215" s="5">
        <v>1.2</v>
      </c>
      <c r="M215" s="5">
        <v>1.5</v>
      </c>
      <c r="N215" s="5"/>
      <c r="O215" s="5"/>
      <c r="P215" s="5">
        <v>3</v>
      </c>
      <c r="Q215" s="13"/>
    </row>
    <row r="216" spans="1:17" ht="26.25" customHeight="1">
      <c r="A216" s="10">
        <f t="shared" si="3"/>
        <v>209</v>
      </c>
      <c r="B216" s="10" t="s">
        <v>258</v>
      </c>
      <c r="C216" s="10" t="s">
        <v>259</v>
      </c>
      <c r="D216" s="10" t="s">
        <v>260</v>
      </c>
      <c r="E216" s="5"/>
      <c r="F216" s="10" t="s">
        <v>196</v>
      </c>
      <c r="G216" s="5">
        <v>0.45</v>
      </c>
      <c r="H216" s="5"/>
      <c r="I216" s="5"/>
      <c r="J216" s="5"/>
      <c r="K216" s="5"/>
      <c r="L216" s="5"/>
      <c r="M216" s="5"/>
      <c r="N216" s="5">
        <v>1.5</v>
      </c>
      <c r="O216" s="5">
        <v>1.5</v>
      </c>
      <c r="P216" s="5">
        <v>2</v>
      </c>
      <c r="Q216" s="13"/>
    </row>
    <row r="217" spans="1:17" ht="26.25" customHeight="1">
      <c r="A217" s="10">
        <f t="shared" si="3"/>
        <v>210</v>
      </c>
      <c r="B217" s="10" t="s">
        <v>261</v>
      </c>
      <c r="C217" s="10" t="s">
        <v>262</v>
      </c>
      <c r="D217" s="10" t="s">
        <v>263</v>
      </c>
      <c r="E217" s="5"/>
      <c r="F217" s="10" t="s">
        <v>196</v>
      </c>
      <c r="G217" s="5">
        <v>0.52</v>
      </c>
      <c r="H217" s="5"/>
      <c r="I217" s="5"/>
      <c r="J217" s="5"/>
      <c r="K217" s="5"/>
      <c r="L217" s="5"/>
      <c r="M217" s="5"/>
      <c r="N217" s="5">
        <v>1.5</v>
      </c>
      <c r="O217" s="5">
        <v>1.5</v>
      </c>
      <c r="P217" s="5">
        <v>2</v>
      </c>
      <c r="Q217" s="13"/>
    </row>
    <row r="218" spans="1:17" ht="26.25" customHeight="1">
      <c r="A218" s="10">
        <f t="shared" si="3"/>
        <v>211</v>
      </c>
      <c r="B218" s="10" t="s">
        <v>264</v>
      </c>
      <c r="C218" s="10" t="s">
        <v>265</v>
      </c>
      <c r="D218" s="10" t="s">
        <v>266</v>
      </c>
      <c r="E218" s="5" t="s">
        <v>267</v>
      </c>
      <c r="F218" s="10" t="s">
        <v>183</v>
      </c>
      <c r="G218" s="5">
        <v>0.54</v>
      </c>
      <c r="H218" s="5">
        <v>1.5</v>
      </c>
      <c r="I218" s="5"/>
      <c r="J218" s="5"/>
      <c r="K218" s="5"/>
      <c r="L218" s="5"/>
      <c r="M218" s="5"/>
      <c r="N218" s="5"/>
      <c r="O218" s="5"/>
      <c r="P218" s="5"/>
      <c r="Q218" s="13"/>
    </row>
    <row r="219" spans="1:17" ht="26.25" customHeight="1">
      <c r="A219" s="10">
        <f t="shared" si="3"/>
        <v>212</v>
      </c>
      <c r="B219" s="10" t="s">
        <v>268</v>
      </c>
      <c r="C219" s="10" t="s">
        <v>269</v>
      </c>
      <c r="D219" s="10" t="s">
        <v>270</v>
      </c>
      <c r="E219" s="5" t="s">
        <v>267</v>
      </c>
      <c r="F219" s="10" t="s">
        <v>183</v>
      </c>
      <c r="G219" s="5">
        <v>0.5</v>
      </c>
      <c r="H219" s="5">
        <v>1.5</v>
      </c>
      <c r="I219" s="5"/>
      <c r="J219" s="5"/>
      <c r="K219" s="5"/>
      <c r="L219" s="5"/>
      <c r="M219" s="5"/>
      <c r="N219" s="5"/>
      <c r="O219" s="5"/>
      <c r="P219" s="5"/>
      <c r="Q219" s="13"/>
    </row>
    <row r="220" spans="1:17" ht="26.25" customHeight="1">
      <c r="A220" s="10">
        <f t="shared" si="3"/>
        <v>213</v>
      </c>
      <c r="B220" s="10" t="s">
        <v>271</v>
      </c>
      <c r="C220" s="10" t="s">
        <v>272</v>
      </c>
      <c r="D220" s="10" t="s">
        <v>273</v>
      </c>
      <c r="E220" s="5"/>
      <c r="F220" s="10" t="s">
        <v>196</v>
      </c>
      <c r="G220" s="5">
        <v>0.16</v>
      </c>
      <c r="H220" s="5"/>
      <c r="I220" s="5"/>
      <c r="J220" s="5"/>
      <c r="K220" s="5">
        <v>1.5</v>
      </c>
      <c r="L220" s="5">
        <v>1.2</v>
      </c>
      <c r="M220" s="5">
        <v>1.5</v>
      </c>
      <c r="N220" s="5"/>
      <c r="O220" s="5"/>
      <c r="P220" s="5">
        <v>5</v>
      </c>
      <c r="Q220" s="13" t="s">
        <v>182</v>
      </c>
    </row>
    <row r="221" spans="1:17" ht="26.25" customHeight="1">
      <c r="A221" s="10">
        <f t="shared" si="3"/>
        <v>214</v>
      </c>
      <c r="B221" s="10" t="s">
        <v>274</v>
      </c>
      <c r="C221" s="10" t="s">
        <v>231</v>
      </c>
      <c r="D221" s="10" t="s">
        <v>231</v>
      </c>
      <c r="E221" s="5" t="s">
        <v>267</v>
      </c>
      <c r="F221" s="10" t="s">
        <v>196</v>
      </c>
      <c r="G221" s="5">
        <v>0.15</v>
      </c>
      <c r="H221" s="5"/>
      <c r="I221" s="5"/>
      <c r="J221" s="5"/>
      <c r="K221" s="5">
        <v>1.5</v>
      </c>
      <c r="L221" s="5">
        <v>0.8</v>
      </c>
      <c r="M221" s="5">
        <v>1.5</v>
      </c>
      <c r="N221" s="5"/>
      <c r="O221" s="5"/>
      <c r="P221" s="5">
        <v>2</v>
      </c>
      <c r="Q221" s="13"/>
    </row>
    <row r="222" spans="1:17" ht="26.25" customHeight="1">
      <c r="A222" s="10">
        <f t="shared" si="3"/>
        <v>215</v>
      </c>
      <c r="B222" s="10" t="s">
        <v>275</v>
      </c>
      <c r="C222" s="10" t="s">
        <v>231</v>
      </c>
      <c r="D222" s="10" t="s">
        <v>231</v>
      </c>
      <c r="E222" s="5" t="s">
        <v>267</v>
      </c>
      <c r="F222" s="10" t="s">
        <v>196</v>
      </c>
      <c r="G222" s="5">
        <v>0.46</v>
      </c>
      <c r="H222" s="5"/>
      <c r="I222" s="5"/>
      <c r="J222" s="5"/>
      <c r="K222" s="5">
        <v>1.5</v>
      </c>
      <c r="L222" s="5">
        <v>1.5</v>
      </c>
      <c r="M222" s="5">
        <v>1.5</v>
      </c>
      <c r="N222" s="5"/>
      <c r="O222" s="5"/>
      <c r="P222" s="5">
        <v>2</v>
      </c>
      <c r="Q222" s="13"/>
    </row>
    <row r="223" spans="1:17" ht="26.25" customHeight="1">
      <c r="A223" s="10">
        <f t="shared" si="3"/>
        <v>216</v>
      </c>
      <c r="B223" s="10" t="s">
        <v>276</v>
      </c>
      <c r="C223" s="10" t="s">
        <v>277</v>
      </c>
      <c r="D223" s="10" t="s">
        <v>278</v>
      </c>
      <c r="E223" s="5" t="s">
        <v>267</v>
      </c>
      <c r="F223" s="10" t="s">
        <v>196</v>
      </c>
      <c r="G223" s="5">
        <v>0.46</v>
      </c>
      <c r="H223" s="5"/>
      <c r="I223" s="5"/>
      <c r="J223" s="5"/>
      <c r="K223" s="5">
        <v>1.5</v>
      </c>
      <c r="L223" s="5">
        <v>1.2</v>
      </c>
      <c r="M223" s="5">
        <v>1.5</v>
      </c>
      <c r="N223" s="5"/>
      <c r="O223" s="5"/>
      <c r="P223" s="5">
        <v>3</v>
      </c>
      <c r="Q223" s="13"/>
    </row>
    <row r="224" spans="1:17" ht="26.25" customHeight="1">
      <c r="A224" s="10">
        <f t="shared" si="3"/>
        <v>217</v>
      </c>
      <c r="B224" s="11" t="s">
        <v>279</v>
      </c>
      <c r="C224" s="10" t="s">
        <v>280</v>
      </c>
      <c r="D224" s="10" t="s">
        <v>281</v>
      </c>
      <c r="E224" s="5"/>
      <c r="F224" s="10" t="s">
        <v>196</v>
      </c>
      <c r="G224" s="5">
        <v>0.24</v>
      </c>
      <c r="H224" s="5"/>
      <c r="I224" s="5"/>
      <c r="J224" s="5"/>
      <c r="K224" s="5">
        <v>1</v>
      </c>
      <c r="L224" s="5">
        <v>2</v>
      </c>
      <c r="M224" s="5">
        <v>1</v>
      </c>
      <c r="N224" s="5"/>
      <c r="O224" s="5"/>
      <c r="P224" s="5">
        <v>2</v>
      </c>
      <c r="Q224" s="13" t="s">
        <v>182</v>
      </c>
    </row>
    <row r="225" spans="1:17" ht="26.25" customHeight="1">
      <c r="A225" s="10">
        <f t="shared" si="3"/>
        <v>218</v>
      </c>
      <c r="B225" s="10" t="s">
        <v>282</v>
      </c>
      <c r="C225" s="10" t="s">
        <v>283</v>
      </c>
      <c r="D225" s="10" t="s">
        <v>284</v>
      </c>
      <c r="E225" s="5"/>
      <c r="F225" s="10" t="s">
        <v>196</v>
      </c>
      <c r="G225" s="5">
        <v>0.96</v>
      </c>
      <c r="H225" s="5"/>
      <c r="I225" s="5"/>
      <c r="J225" s="5"/>
      <c r="K225" s="5">
        <v>1.5</v>
      </c>
      <c r="L225" s="5">
        <v>1.5</v>
      </c>
      <c r="M225" s="5">
        <v>1</v>
      </c>
      <c r="N225" s="5"/>
      <c r="O225" s="5"/>
      <c r="P225" s="5">
        <v>1</v>
      </c>
      <c r="Q225" s="13"/>
    </row>
    <row r="226" spans="1:17" ht="26.25" customHeight="1">
      <c r="A226" s="10">
        <f t="shared" si="3"/>
        <v>219</v>
      </c>
      <c r="B226" s="11" t="s">
        <v>285</v>
      </c>
      <c r="C226" s="10" t="s">
        <v>181</v>
      </c>
      <c r="D226" s="10" t="s">
        <v>181</v>
      </c>
      <c r="E226" s="5" t="s">
        <v>267</v>
      </c>
      <c r="F226" s="10" t="s">
        <v>183</v>
      </c>
      <c r="G226" s="5">
        <v>0.2</v>
      </c>
      <c r="H226" s="5">
        <v>1.5</v>
      </c>
      <c r="I226" s="5"/>
      <c r="J226" s="5"/>
      <c r="K226" s="5"/>
      <c r="L226" s="5"/>
      <c r="M226" s="5"/>
      <c r="N226" s="5"/>
      <c r="O226" s="5"/>
      <c r="P226" s="5"/>
      <c r="Q226" s="13"/>
    </row>
    <row r="227" spans="1:17" ht="26.25" customHeight="1">
      <c r="A227" s="10">
        <f t="shared" si="3"/>
        <v>220</v>
      </c>
      <c r="B227" s="10" t="s">
        <v>286</v>
      </c>
      <c r="C227" s="10" t="s">
        <v>287</v>
      </c>
      <c r="D227" s="10" t="s">
        <v>288</v>
      </c>
      <c r="E227" s="5"/>
      <c r="F227" s="10" t="s">
        <v>196</v>
      </c>
      <c r="G227" s="5">
        <v>0.65</v>
      </c>
      <c r="H227" s="5"/>
      <c r="I227" s="5"/>
      <c r="J227" s="5"/>
      <c r="K227" s="5">
        <v>1.5</v>
      </c>
      <c r="L227" s="5">
        <v>1.2</v>
      </c>
      <c r="M227" s="5">
        <v>1.5</v>
      </c>
      <c r="N227" s="5"/>
      <c r="O227" s="5"/>
      <c r="P227" s="5">
        <v>1</v>
      </c>
      <c r="Q227" s="13" t="s">
        <v>182</v>
      </c>
    </row>
    <row r="228" spans="1:17" ht="26.25" customHeight="1">
      <c r="A228" s="10">
        <f t="shared" si="3"/>
        <v>221</v>
      </c>
      <c r="B228" s="23" t="s">
        <v>289</v>
      </c>
      <c r="C228" s="24" t="s">
        <v>290</v>
      </c>
      <c r="D228" s="23" t="s">
        <v>291</v>
      </c>
      <c r="E228" s="6" t="s">
        <v>292</v>
      </c>
      <c r="F228" s="23" t="s">
        <v>293</v>
      </c>
      <c r="G228" s="6">
        <v>1.8</v>
      </c>
      <c r="H228" s="6"/>
      <c r="I228" s="6"/>
      <c r="J228" s="6"/>
      <c r="K228" s="6">
        <v>1.8</v>
      </c>
      <c r="L228" s="6">
        <v>4</v>
      </c>
      <c r="M228" s="6">
        <v>4</v>
      </c>
      <c r="N228" s="6"/>
      <c r="O228" s="6"/>
      <c r="P228" s="6">
        <v>5</v>
      </c>
      <c r="Q228" s="41" t="s">
        <v>294</v>
      </c>
    </row>
    <row r="229" spans="1:17" ht="26.25" customHeight="1">
      <c r="A229" s="10">
        <f t="shared" si="3"/>
        <v>222</v>
      </c>
      <c r="B229" s="23" t="s">
        <v>295</v>
      </c>
      <c r="C229" s="23" t="s">
        <v>291</v>
      </c>
      <c r="D229" s="25" t="s">
        <v>296</v>
      </c>
      <c r="E229" s="6" t="s">
        <v>292</v>
      </c>
      <c r="F229" s="23" t="s">
        <v>293</v>
      </c>
      <c r="G229" s="6">
        <v>0.36</v>
      </c>
      <c r="H229" s="6"/>
      <c r="I229" s="6"/>
      <c r="J229" s="6"/>
      <c r="K229" s="6">
        <v>1.8</v>
      </c>
      <c r="L229" s="6">
        <v>4</v>
      </c>
      <c r="M229" s="6">
        <v>4</v>
      </c>
      <c r="N229" s="6"/>
      <c r="O229" s="6"/>
      <c r="P229" s="6">
        <v>5</v>
      </c>
      <c r="Q229" s="41" t="s">
        <v>294</v>
      </c>
    </row>
    <row r="230" spans="1:17" ht="26.25" customHeight="1">
      <c r="A230" s="10">
        <f t="shared" si="3"/>
        <v>223</v>
      </c>
      <c r="B230" s="23" t="s">
        <v>297</v>
      </c>
      <c r="C230" s="23" t="s">
        <v>291</v>
      </c>
      <c r="D230" s="23" t="s">
        <v>298</v>
      </c>
      <c r="E230" s="6" t="s">
        <v>292</v>
      </c>
      <c r="F230" s="23" t="s">
        <v>299</v>
      </c>
      <c r="G230" s="6">
        <v>1.1000000000000001</v>
      </c>
      <c r="H230" s="6">
        <v>1.8</v>
      </c>
      <c r="I230" s="6"/>
      <c r="J230" s="6"/>
      <c r="K230" s="6"/>
      <c r="L230" s="6"/>
      <c r="M230" s="6"/>
      <c r="N230" s="6"/>
      <c r="O230" s="6"/>
      <c r="P230" s="6"/>
      <c r="Q230" s="41"/>
    </row>
    <row r="231" spans="1:17" ht="26.25" customHeight="1">
      <c r="A231" s="10">
        <f t="shared" si="3"/>
        <v>224</v>
      </c>
      <c r="B231" s="23" t="s">
        <v>301</v>
      </c>
      <c r="C231" s="23" t="s">
        <v>302</v>
      </c>
      <c r="D231" s="23" t="s">
        <v>303</v>
      </c>
      <c r="E231" s="6" t="s">
        <v>292</v>
      </c>
      <c r="F231" s="23" t="s">
        <v>299</v>
      </c>
      <c r="G231" s="6">
        <v>0.89</v>
      </c>
      <c r="H231" s="6">
        <v>1.8</v>
      </c>
      <c r="I231" s="6"/>
      <c r="J231" s="6"/>
      <c r="K231" s="6"/>
      <c r="L231" s="6"/>
      <c r="M231" s="6"/>
      <c r="N231" s="6"/>
      <c r="O231" s="6"/>
      <c r="P231" s="6"/>
      <c r="Q231" s="41"/>
    </row>
    <row r="232" spans="1:17" ht="26.25" customHeight="1">
      <c r="A232" s="10">
        <f t="shared" si="3"/>
        <v>225</v>
      </c>
      <c r="B232" s="23" t="s">
        <v>304</v>
      </c>
      <c r="C232" s="23" t="s">
        <v>303</v>
      </c>
      <c r="D232" s="23" t="s">
        <v>302</v>
      </c>
      <c r="E232" s="6" t="s">
        <v>292</v>
      </c>
      <c r="F232" s="23" t="s">
        <v>299</v>
      </c>
      <c r="G232" s="6">
        <v>0.89</v>
      </c>
      <c r="H232" s="6">
        <v>1.8</v>
      </c>
      <c r="I232" s="6"/>
      <c r="J232" s="6"/>
      <c r="K232" s="6"/>
      <c r="L232" s="6"/>
      <c r="M232" s="6"/>
      <c r="N232" s="6"/>
      <c r="O232" s="6"/>
      <c r="P232" s="6"/>
      <c r="Q232" s="41"/>
    </row>
    <row r="233" spans="1:17" ht="26.25" customHeight="1">
      <c r="A233" s="10">
        <f t="shared" si="3"/>
        <v>226</v>
      </c>
      <c r="B233" s="23" t="s">
        <v>305</v>
      </c>
      <c r="C233" s="23" t="s">
        <v>306</v>
      </c>
      <c r="D233" s="23" t="s">
        <v>307</v>
      </c>
      <c r="E233" s="6" t="s">
        <v>292</v>
      </c>
      <c r="F233" s="23" t="s">
        <v>293</v>
      </c>
      <c r="G233" s="6">
        <v>2.5</v>
      </c>
      <c r="H233" s="6"/>
      <c r="I233" s="6"/>
      <c r="J233" s="6"/>
      <c r="K233" s="6">
        <v>2.2000000000000002</v>
      </c>
      <c r="L233" s="6">
        <v>1.6</v>
      </c>
      <c r="M233" s="6"/>
      <c r="N233" s="6"/>
      <c r="O233" s="6"/>
      <c r="P233" s="6">
        <v>2</v>
      </c>
      <c r="Q233" s="41"/>
    </row>
    <row r="234" spans="1:17" ht="26.25" customHeight="1">
      <c r="A234" s="10">
        <f t="shared" si="3"/>
        <v>227</v>
      </c>
      <c r="B234" s="23" t="s">
        <v>308</v>
      </c>
      <c r="C234" s="24" t="s">
        <v>309</v>
      </c>
      <c r="D234" s="23" t="s">
        <v>310</v>
      </c>
      <c r="E234" s="6" t="s">
        <v>292</v>
      </c>
      <c r="F234" s="23" t="s">
        <v>293</v>
      </c>
      <c r="G234" s="6">
        <v>0.93</v>
      </c>
      <c r="H234" s="6"/>
      <c r="I234" s="6"/>
      <c r="J234" s="6"/>
      <c r="K234" s="6">
        <v>1.2</v>
      </c>
      <c r="L234" s="6">
        <v>2</v>
      </c>
      <c r="M234" s="6">
        <v>1.2</v>
      </c>
      <c r="N234" s="6"/>
      <c r="O234" s="6"/>
      <c r="P234" s="6">
        <v>4</v>
      </c>
      <c r="Q234" s="41" t="s">
        <v>292</v>
      </c>
    </row>
    <row r="235" spans="1:17" ht="26.25" customHeight="1">
      <c r="A235" s="10">
        <f t="shared" si="3"/>
        <v>228</v>
      </c>
      <c r="B235" s="23" t="s">
        <v>311</v>
      </c>
      <c r="C235" s="23" t="s">
        <v>310</v>
      </c>
      <c r="D235" s="24" t="s">
        <v>309</v>
      </c>
      <c r="E235" s="6" t="s">
        <v>292</v>
      </c>
      <c r="F235" s="23" t="s">
        <v>293</v>
      </c>
      <c r="G235" s="6">
        <v>0.93</v>
      </c>
      <c r="H235" s="6"/>
      <c r="I235" s="6"/>
      <c r="J235" s="6"/>
      <c r="K235" s="6">
        <v>1.2</v>
      </c>
      <c r="L235" s="6">
        <v>2</v>
      </c>
      <c r="M235" s="6">
        <v>1.2</v>
      </c>
      <c r="N235" s="6"/>
      <c r="O235" s="6"/>
      <c r="P235" s="6">
        <v>4</v>
      </c>
      <c r="Q235" s="41" t="s">
        <v>292</v>
      </c>
    </row>
    <row r="236" spans="1:17" ht="26.25" customHeight="1">
      <c r="A236" s="10">
        <f t="shared" si="3"/>
        <v>229</v>
      </c>
      <c r="B236" s="23" t="s">
        <v>312</v>
      </c>
      <c r="C236" s="23" t="s">
        <v>313</v>
      </c>
      <c r="D236" s="23" t="s">
        <v>309</v>
      </c>
      <c r="E236" s="6" t="s">
        <v>292</v>
      </c>
      <c r="F236" s="23" t="s">
        <v>293</v>
      </c>
      <c r="G236" s="6">
        <v>0.54</v>
      </c>
      <c r="H236" s="6"/>
      <c r="I236" s="6"/>
      <c r="J236" s="6"/>
      <c r="K236" s="6">
        <v>1.2</v>
      </c>
      <c r="L236" s="6">
        <v>2</v>
      </c>
      <c r="M236" s="6">
        <v>0</v>
      </c>
      <c r="N236" s="6"/>
      <c r="O236" s="6"/>
      <c r="P236" s="6">
        <v>4</v>
      </c>
      <c r="Q236" s="41" t="s">
        <v>292</v>
      </c>
    </row>
    <row r="237" spans="1:17" ht="26.25" customHeight="1">
      <c r="A237" s="10">
        <f t="shared" si="3"/>
        <v>230</v>
      </c>
      <c r="B237" s="23" t="s">
        <v>314</v>
      </c>
      <c r="C237" s="23" t="s">
        <v>315</v>
      </c>
      <c r="D237" s="23" t="s">
        <v>316</v>
      </c>
      <c r="E237" s="6" t="s">
        <v>292</v>
      </c>
      <c r="F237" s="23" t="s">
        <v>293</v>
      </c>
      <c r="G237" s="6">
        <v>0.39</v>
      </c>
      <c r="H237" s="6"/>
      <c r="I237" s="6"/>
      <c r="J237" s="6"/>
      <c r="K237" s="6">
        <v>1.2</v>
      </c>
      <c r="L237" s="6">
        <v>1.6</v>
      </c>
      <c r="M237" s="6">
        <v>0.8</v>
      </c>
      <c r="N237" s="6"/>
      <c r="O237" s="6"/>
      <c r="P237" s="6">
        <v>4</v>
      </c>
      <c r="Q237" s="41" t="s">
        <v>292</v>
      </c>
    </row>
    <row r="238" spans="1:17" ht="26.25" customHeight="1">
      <c r="A238" s="10">
        <f t="shared" si="3"/>
        <v>231</v>
      </c>
      <c r="B238" s="23" t="s">
        <v>317</v>
      </c>
      <c r="C238" s="23" t="s">
        <v>309</v>
      </c>
      <c r="D238" s="23" t="s">
        <v>318</v>
      </c>
      <c r="E238" s="6" t="s">
        <v>292</v>
      </c>
      <c r="F238" s="23" t="s">
        <v>293</v>
      </c>
      <c r="G238" s="6">
        <v>0.69</v>
      </c>
      <c r="H238" s="6"/>
      <c r="I238" s="6"/>
      <c r="J238" s="6"/>
      <c r="K238" s="6">
        <v>1.2</v>
      </c>
      <c r="L238" s="6">
        <v>2</v>
      </c>
      <c r="M238" s="6">
        <v>2</v>
      </c>
      <c r="N238" s="6"/>
      <c r="O238" s="6"/>
      <c r="P238" s="6">
        <v>4</v>
      </c>
      <c r="Q238" s="41" t="s">
        <v>292</v>
      </c>
    </row>
    <row r="239" spans="1:17" ht="26.25" customHeight="1">
      <c r="A239" s="10">
        <f t="shared" si="3"/>
        <v>232</v>
      </c>
      <c r="B239" s="23" t="s">
        <v>319</v>
      </c>
      <c r="C239" s="23" t="s">
        <v>318</v>
      </c>
      <c r="D239" s="23" t="s">
        <v>310</v>
      </c>
      <c r="E239" s="6" t="s">
        <v>292</v>
      </c>
      <c r="F239" s="23" t="s">
        <v>293</v>
      </c>
      <c r="G239" s="6">
        <v>1.2</v>
      </c>
      <c r="H239" s="6"/>
      <c r="I239" s="6"/>
      <c r="J239" s="6"/>
      <c r="K239" s="6">
        <v>1.8</v>
      </c>
      <c r="L239" s="6">
        <v>2.1</v>
      </c>
      <c r="M239" s="6">
        <v>1.3</v>
      </c>
      <c r="N239" s="6"/>
      <c r="O239" s="6"/>
      <c r="P239" s="6">
        <v>4</v>
      </c>
      <c r="Q239" s="41"/>
    </row>
    <row r="240" spans="1:17" ht="26.25" customHeight="1">
      <c r="A240" s="10">
        <f t="shared" si="3"/>
        <v>233</v>
      </c>
      <c r="B240" s="23" t="s">
        <v>320</v>
      </c>
      <c r="C240" s="23" t="s">
        <v>310</v>
      </c>
      <c r="D240" s="24" t="s">
        <v>321</v>
      </c>
      <c r="E240" s="6" t="s">
        <v>292</v>
      </c>
      <c r="F240" s="23" t="s">
        <v>293</v>
      </c>
      <c r="G240" s="6">
        <v>1.2</v>
      </c>
      <c r="H240" s="6"/>
      <c r="I240" s="6"/>
      <c r="J240" s="6"/>
      <c r="K240" s="6">
        <v>1.8</v>
      </c>
      <c r="L240" s="6">
        <v>2.1</v>
      </c>
      <c r="M240" s="6">
        <v>1.3</v>
      </c>
      <c r="N240" s="6"/>
      <c r="O240" s="6"/>
      <c r="P240" s="6">
        <v>4</v>
      </c>
      <c r="Q240" s="41"/>
    </row>
    <row r="241" spans="1:17" ht="26.25" customHeight="1">
      <c r="A241" s="10">
        <f t="shared" si="3"/>
        <v>234</v>
      </c>
      <c r="B241" s="23" t="s">
        <v>322</v>
      </c>
      <c r="C241" s="23" t="s">
        <v>323</v>
      </c>
      <c r="D241" s="23" t="s">
        <v>291</v>
      </c>
      <c r="E241" s="6" t="s">
        <v>292</v>
      </c>
      <c r="F241" s="23" t="s">
        <v>299</v>
      </c>
      <c r="G241" s="6">
        <v>0.53</v>
      </c>
      <c r="H241" s="6">
        <v>1.5</v>
      </c>
      <c r="I241" s="6"/>
      <c r="J241" s="6"/>
      <c r="K241" s="6"/>
      <c r="L241" s="6"/>
      <c r="M241" s="6"/>
      <c r="N241" s="6"/>
      <c r="O241" s="6"/>
      <c r="P241" s="6"/>
      <c r="Q241" s="41"/>
    </row>
    <row r="242" spans="1:17" ht="26.25" customHeight="1">
      <c r="A242" s="10">
        <f t="shared" si="3"/>
        <v>235</v>
      </c>
      <c r="B242" s="23" t="s">
        <v>324</v>
      </c>
      <c r="C242" s="23" t="s">
        <v>291</v>
      </c>
      <c r="D242" s="24" t="s">
        <v>325</v>
      </c>
      <c r="E242" s="6" t="s">
        <v>292</v>
      </c>
      <c r="F242" s="23" t="s">
        <v>299</v>
      </c>
      <c r="G242" s="6">
        <v>0.39</v>
      </c>
      <c r="H242" s="6">
        <v>1.5</v>
      </c>
      <c r="I242" s="6"/>
      <c r="J242" s="6"/>
      <c r="K242" s="6"/>
      <c r="L242" s="6"/>
      <c r="M242" s="6"/>
      <c r="N242" s="6"/>
      <c r="O242" s="6"/>
      <c r="P242" s="6"/>
      <c r="Q242" s="41"/>
    </row>
    <row r="243" spans="1:17" ht="26.25" customHeight="1">
      <c r="A243" s="10">
        <f t="shared" si="3"/>
        <v>236</v>
      </c>
      <c r="B243" s="23" t="s">
        <v>326</v>
      </c>
      <c r="C243" s="23" t="s">
        <v>327</v>
      </c>
      <c r="D243" s="23" t="s">
        <v>328</v>
      </c>
      <c r="E243" s="6" t="s">
        <v>292</v>
      </c>
      <c r="F243" s="23" t="s">
        <v>293</v>
      </c>
      <c r="G243" s="6">
        <v>0.27</v>
      </c>
      <c r="H243" s="6"/>
      <c r="I243" s="6"/>
      <c r="J243" s="6"/>
      <c r="K243" s="6">
        <v>1.5</v>
      </c>
      <c r="L243" s="6">
        <v>2.1</v>
      </c>
      <c r="M243" s="6">
        <v>1</v>
      </c>
      <c r="N243" s="6"/>
      <c r="O243" s="6"/>
      <c r="P243" s="6">
        <v>4</v>
      </c>
      <c r="Q243" s="41" t="s">
        <v>292</v>
      </c>
    </row>
    <row r="244" spans="1:17" ht="26.25" customHeight="1">
      <c r="A244" s="10">
        <f t="shared" si="3"/>
        <v>237</v>
      </c>
      <c r="B244" s="23" t="s">
        <v>329</v>
      </c>
      <c r="C244" s="23" t="s">
        <v>330</v>
      </c>
      <c r="D244" s="23" t="s">
        <v>331</v>
      </c>
      <c r="E244" s="6" t="s">
        <v>292</v>
      </c>
      <c r="F244" s="23" t="s">
        <v>293</v>
      </c>
      <c r="G244" s="6">
        <v>0.31</v>
      </c>
      <c r="H244" s="6"/>
      <c r="I244" s="6"/>
      <c r="J244" s="6"/>
      <c r="K244" s="6">
        <v>1.5</v>
      </c>
      <c r="L244" s="6">
        <v>2.1</v>
      </c>
      <c r="M244" s="6">
        <v>1</v>
      </c>
      <c r="N244" s="6"/>
      <c r="O244" s="6"/>
      <c r="P244" s="6">
        <v>4</v>
      </c>
      <c r="Q244" s="41" t="s">
        <v>292</v>
      </c>
    </row>
    <row r="245" spans="1:17" ht="26.25" customHeight="1">
      <c r="A245" s="10">
        <f t="shared" si="3"/>
        <v>238</v>
      </c>
      <c r="B245" s="23" t="s">
        <v>332</v>
      </c>
      <c r="C245" s="23" t="s">
        <v>328</v>
      </c>
      <c r="D245" s="23" t="s">
        <v>330</v>
      </c>
      <c r="E245" s="6" t="s">
        <v>292</v>
      </c>
      <c r="F245" s="23" t="s">
        <v>293</v>
      </c>
      <c r="G245" s="6">
        <v>0.57999999999999996</v>
      </c>
      <c r="H245" s="6"/>
      <c r="I245" s="6"/>
      <c r="J245" s="6"/>
      <c r="K245" s="6"/>
      <c r="L245" s="6"/>
      <c r="M245" s="6"/>
      <c r="N245" s="6">
        <v>2.2000000000000002</v>
      </c>
      <c r="O245" s="6">
        <v>1.2</v>
      </c>
      <c r="P245" s="6">
        <v>3</v>
      </c>
      <c r="Q245" s="41" t="s">
        <v>292</v>
      </c>
    </row>
    <row r="246" spans="1:17" ht="26.25" customHeight="1">
      <c r="A246" s="10">
        <f t="shared" si="3"/>
        <v>239</v>
      </c>
      <c r="B246" s="23" t="s">
        <v>333</v>
      </c>
      <c r="C246" s="23" t="s">
        <v>334</v>
      </c>
      <c r="D246" s="23" t="s">
        <v>335</v>
      </c>
      <c r="E246" s="6" t="s">
        <v>292</v>
      </c>
      <c r="F246" s="23" t="s">
        <v>293</v>
      </c>
      <c r="G246" s="6">
        <v>1.5</v>
      </c>
      <c r="H246" s="6"/>
      <c r="I246" s="6"/>
      <c r="J246" s="6"/>
      <c r="K246" s="6">
        <v>1.5</v>
      </c>
      <c r="L246" s="6">
        <v>1.5</v>
      </c>
      <c r="M246" s="6">
        <v>1.5</v>
      </c>
      <c r="N246" s="6"/>
      <c r="O246" s="6"/>
      <c r="P246" s="6">
        <v>4</v>
      </c>
      <c r="Q246" s="41"/>
    </row>
    <row r="247" spans="1:17" ht="26.25" customHeight="1">
      <c r="A247" s="10">
        <f t="shared" si="3"/>
        <v>240</v>
      </c>
      <c r="B247" s="23" t="s">
        <v>336</v>
      </c>
      <c r="C247" s="24" t="s">
        <v>337</v>
      </c>
      <c r="D247" s="23" t="s">
        <v>334</v>
      </c>
      <c r="E247" s="6" t="s">
        <v>292</v>
      </c>
      <c r="F247" s="23" t="s">
        <v>293</v>
      </c>
      <c r="G247" s="6">
        <v>1.6</v>
      </c>
      <c r="H247" s="6"/>
      <c r="I247" s="6"/>
      <c r="J247" s="6"/>
      <c r="K247" s="6">
        <v>1.5</v>
      </c>
      <c r="L247" s="6">
        <v>1.5</v>
      </c>
      <c r="M247" s="6">
        <v>1.5</v>
      </c>
      <c r="N247" s="6"/>
      <c r="O247" s="6"/>
      <c r="P247" s="6">
        <v>4</v>
      </c>
      <c r="Q247" s="41"/>
    </row>
    <row r="248" spans="1:17" ht="26.25" customHeight="1">
      <c r="A248" s="10">
        <f t="shared" si="3"/>
        <v>241</v>
      </c>
      <c r="B248" s="23" t="s">
        <v>338</v>
      </c>
      <c r="C248" s="23" t="s">
        <v>339</v>
      </c>
      <c r="D248" s="23" t="s">
        <v>306</v>
      </c>
      <c r="E248" s="6" t="s">
        <v>292</v>
      </c>
      <c r="F248" s="23" t="s">
        <v>299</v>
      </c>
      <c r="G248" s="6">
        <v>3.3</v>
      </c>
      <c r="H248" s="6">
        <v>1.5</v>
      </c>
      <c r="I248" s="6"/>
      <c r="J248" s="6"/>
      <c r="K248" s="6"/>
      <c r="L248" s="6"/>
      <c r="M248" s="6"/>
      <c r="N248" s="6"/>
      <c r="O248" s="6"/>
      <c r="P248" s="6"/>
      <c r="Q248" s="41"/>
    </row>
    <row r="249" spans="1:17" ht="26.25" customHeight="1">
      <c r="A249" s="10">
        <f t="shared" si="3"/>
        <v>242</v>
      </c>
      <c r="B249" s="23" t="s">
        <v>340</v>
      </c>
      <c r="C249" s="24" t="s">
        <v>306</v>
      </c>
      <c r="D249" s="23" t="s">
        <v>339</v>
      </c>
      <c r="E249" s="6" t="s">
        <v>292</v>
      </c>
      <c r="F249" s="23" t="s">
        <v>299</v>
      </c>
      <c r="G249" s="6">
        <v>3.3</v>
      </c>
      <c r="H249" s="6">
        <v>1.5</v>
      </c>
      <c r="I249" s="6"/>
      <c r="J249" s="6"/>
      <c r="K249" s="6"/>
      <c r="L249" s="6"/>
      <c r="M249" s="6"/>
      <c r="N249" s="6"/>
      <c r="O249" s="6"/>
      <c r="P249" s="6"/>
      <c r="Q249" s="41"/>
    </row>
    <row r="250" spans="1:17" ht="26.25" customHeight="1">
      <c r="A250" s="10">
        <f t="shared" si="3"/>
        <v>243</v>
      </c>
      <c r="B250" s="23" t="s">
        <v>341</v>
      </c>
      <c r="C250" s="23" t="s">
        <v>342</v>
      </c>
      <c r="D250" s="23" t="s">
        <v>343</v>
      </c>
      <c r="E250" s="6" t="s">
        <v>292</v>
      </c>
      <c r="F250" s="23" t="s">
        <v>299</v>
      </c>
      <c r="G250" s="6">
        <v>0.64</v>
      </c>
      <c r="H250" s="6">
        <v>1.5</v>
      </c>
      <c r="I250" s="6"/>
      <c r="J250" s="6"/>
      <c r="K250" s="6"/>
      <c r="L250" s="6"/>
      <c r="M250" s="6"/>
      <c r="N250" s="6"/>
      <c r="O250" s="6"/>
      <c r="P250" s="6"/>
      <c r="Q250" s="41"/>
    </row>
    <row r="251" spans="1:17" ht="26.25" customHeight="1">
      <c r="A251" s="10">
        <f t="shared" si="3"/>
        <v>244</v>
      </c>
      <c r="B251" s="23" t="s">
        <v>344</v>
      </c>
      <c r="C251" s="24" t="s">
        <v>343</v>
      </c>
      <c r="D251" s="23" t="s">
        <v>342</v>
      </c>
      <c r="E251" s="6" t="s">
        <v>292</v>
      </c>
      <c r="F251" s="23" t="s">
        <v>299</v>
      </c>
      <c r="G251" s="6">
        <v>0.64</v>
      </c>
      <c r="H251" s="6">
        <v>1.5</v>
      </c>
      <c r="I251" s="6"/>
      <c r="J251" s="6"/>
      <c r="K251" s="6"/>
      <c r="L251" s="6"/>
      <c r="M251" s="6"/>
      <c r="N251" s="6"/>
      <c r="O251" s="6"/>
      <c r="P251" s="6"/>
      <c r="Q251" s="41"/>
    </row>
    <row r="252" spans="1:17" ht="26.25" customHeight="1">
      <c r="A252" s="10">
        <f t="shared" si="3"/>
        <v>245</v>
      </c>
      <c r="B252" s="23" t="s">
        <v>345</v>
      </c>
      <c r="C252" s="23" t="s">
        <v>346</v>
      </c>
      <c r="D252" s="23" t="s">
        <v>347</v>
      </c>
      <c r="E252" s="6" t="s">
        <v>292</v>
      </c>
      <c r="F252" s="23" t="s">
        <v>299</v>
      </c>
      <c r="G252" s="6">
        <v>2.2999999999999998</v>
      </c>
      <c r="H252" s="6">
        <v>1.5</v>
      </c>
      <c r="I252" s="6"/>
      <c r="J252" s="6"/>
      <c r="K252" s="6"/>
      <c r="L252" s="6"/>
      <c r="M252" s="6"/>
      <c r="N252" s="6"/>
      <c r="O252" s="6"/>
      <c r="P252" s="6"/>
      <c r="Q252" s="41"/>
    </row>
    <row r="253" spans="1:17" ht="26.25" customHeight="1">
      <c r="A253" s="10">
        <f t="shared" si="3"/>
        <v>246</v>
      </c>
      <c r="B253" s="23" t="s">
        <v>348</v>
      </c>
      <c r="C253" s="24" t="s">
        <v>347</v>
      </c>
      <c r="D253" s="23" t="s">
        <v>346</v>
      </c>
      <c r="E253" s="6" t="s">
        <v>292</v>
      </c>
      <c r="F253" s="23" t="s">
        <v>299</v>
      </c>
      <c r="G253" s="6">
        <v>2.2999999999999998</v>
      </c>
      <c r="H253" s="6">
        <v>1.5</v>
      </c>
      <c r="I253" s="6"/>
      <c r="J253" s="6"/>
      <c r="K253" s="6"/>
      <c r="L253" s="6"/>
      <c r="M253" s="6"/>
      <c r="N253" s="6"/>
      <c r="O253" s="6"/>
      <c r="P253" s="6"/>
      <c r="Q253" s="41"/>
    </row>
    <row r="254" spans="1:17" ht="26.25" customHeight="1">
      <c r="A254" s="10">
        <f t="shared" si="3"/>
        <v>247</v>
      </c>
      <c r="B254" s="23" t="s">
        <v>349</v>
      </c>
      <c r="C254" s="23" t="s">
        <v>350</v>
      </c>
      <c r="D254" s="23" t="s">
        <v>351</v>
      </c>
      <c r="E254" s="6" t="s">
        <v>292</v>
      </c>
      <c r="F254" s="23" t="s">
        <v>299</v>
      </c>
      <c r="G254" s="6">
        <v>3.5</v>
      </c>
      <c r="H254" s="6">
        <v>1.5</v>
      </c>
      <c r="I254" s="6"/>
      <c r="J254" s="6"/>
      <c r="K254" s="6"/>
      <c r="L254" s="6"/>
      <c r="M254" s="6"/>
      <c r="N254" s="6"/>
      <c r="O254" s="6"/>
      <c r="P254" s="6"/>
      <c r="Q254" s="41"/>
    </row>
    <row r="255" spans="1:17" ht="26.25" customHeight="1">
      <c r="A255" s="10">
        <f t="shared" si="3"/>
        <v>248</v>
      </c>
      <c r="B255" s="23" t="s">
        <v>352</v>
      </c>
      <c r="C255" s="24" t="s">
        <v>351</v>
      </c>
      <c r="D255" s="23" t="s">
        <v>350</v>
      </c>
      <c r="E255" s="6" t="s">
        <v>292</v>
      </c>
      <c r="F255" s="23" t="s">
        <v>299</v>
      </c>
      <c r="G255" s="6">
        <v>3.5</v>
      </c>
      <c r="H255" s="6">
        <v>1.5</v>
      </c>
      <c r="I255" s="6"/>
      <c r="J255" s="6"/>
      <c r="K255" s="6"/>
      <c r="L255" s="6"/>
      <c r="M255" s="6"/>
      <c r="N255" s="6"/>
      <c r="O255" s="6"/>
      <c r="P255" s="6"/>
      <c r="Q255" s="41"/>
    </row>
    <row r="256" spans="1:17" ht="26.25" customHeight="1">
      <c r="A256" s="10">
        <f t="shared" si="3"/>
        <v>249</v>
      </c>
      <c r="B256" s="23" t="s">
        <v>353</v>
      </c>
      <c r="C256" s="23" t="s">
        <v>354</v>
      </c>
      <c r="D256" s="23" t="s">
        <v>328</v>
      </c>
      <c r="E256" s="6" t="s">
        <v>292</v>
      </c>
      <c r="F256" s="23" t="s">
        <v>293</v>
      </c>
      <c r="G256" s="6">
        <v>1.2</v>
      </c>
      <c r="H256" s="6"/>
      <c r="I256" s="6"/>
      <c r="J256" s="6"/>
      <c r="K256" s="6"/>
      <c r="L256" s="6"/>
      <c r="M256" s="6"/>
      <c r="N256" s="6">
        <v>2.4</v>
      </c>
      <c r="O256" s="6">
        <v>1.4</v>
      </c>
      <c r="P256" s="6">
        <v>4</v>
      </c>
      <c r="Q256" s="41" t="s">
        <v>294</v>
      </c>
    </row>
    <row r="257" spans="1:17" ht="26.25" customHeight="1">
      <c r="A257" s="10">
        <f t="shared" si="3"/>
        <v>250</v>
      </c>
      <c r="B257" s="23" t="s">
        <v>355</v>
      </c>
      <c r="C257" s="24" t="s">
        <v>356</v>
      </c>
      <c r="D257" s="23" t="s">
        <v>357</v>
      </c>
      <c r="E257" s="6" t="s">
        <v>292</v>
      </c>
      <c r="F257" s="23" t="s">
        <v>293</v>
      </c>
      <c r="G257" s="6">
        <v>4.4000000000000004</v>
      </c>
      <c r="H257" s="6"/>
      <c r="I257" s="6"/>
      <c r="J257" s="6"/>
      <c r="K257" s="6">
        <v>1.3</v>
      </c>
      <c r="L257" s="6">
        <v>2.4</v>
      </c>
      <c r="M257" s="6">
        <v>2.4</v>
      </c>
      <c r="N257" s="6"/>
      <c r="O257" s="6"/>
      <c r="P257" s="6">
        <v>4</v>
      </c>
      <c r="Q257" s="41" t="s">
        <v>294</v>
      </c>
    </row>
    <row r="258" spans="1:17" ht="26.25" customHeight="1">
      <c r="A258" s="10">
        <f t="shared" si="3"/>
        <v>251</v>
      </c>
      <c r="B258" s="23" t="s">
        <v>358</v>
      </c>
      <c r="C258" s="23" t="s">
        <v>359</v>
      </c>
      <c r="D258" s="23" t="s">
        <v>360</v>
      </c>
      <c r="E258" s="6" t="s">
        <v>292</v>
      </c>
      <c r="F258" s="23" t="s">
        <v>293</v>
      </c>
      <c r="G258" s="6">
        <v>0.12</v>
      </c>
      <c r="H258" s="6"/>
      <c r="I258" s="6"/>
      <c r="J258" s="6"/>
      <c r="K258" s="6">
        <v>1.5</v>
      </c>
      <c r="L258" s="6">
        <v>3.5</v>
      </c>
      <c r="M258" s="6">
        <v>3.5</v>
      </c>
      <c r="N258" s="6"/>
      <c r="O258" s="6"/>
      <c r="P258" s="6">
        <v>4</v>
      </c>
      <c r="Q258" s="41" t="s">
        <v>294</v>
      </c>
    </row>
    <row r="259" spans="1:17" ht="26.25" customHeight="1">
      <c r="A259" s="10">
        <f t="shared" si="3"/>
        <v>252</v>
      </c>
      <c r="B259" s="23" t="s">
        <v>361</v>
      </c>
      <c r="C259" s="23" t="s">
        <v>362</v>
      </c>
      <c r="D259" s="23" t="s">
        <v>363</v>
      </c>
      <c r="E259" s="6" t="s">
        <v>292</v>
      </c>
      <c r="F259" s="23" t="s">
        <v>293</v>
      </c>
      <c r="G259" s="6">
        <v>0.37</v>
      </c>
      <c r="H259" s="6"/>
      <c r="I259" s="6"/>
      <c r="J259" s="6"/>
      <c r="K259" s="6">
        <v>2</v>
      </c>
      <c r="L259" s="6">
        <v>4</v>
      </c>
      <c r="M259" s="6">
        <v>4</v>
      </c>
      <c r="N259" s="6"/>
      <c r="O259" s="6"/>
      <c r="P259" s="6">
        <v>4</v>
      </c>
      <c r="Q259" s="41" t="s">
        <v>294</v>
      </c>
    </row>
    <row r="260" spans="1:17" ht="26.25" customHeight="1">
      <c r="A260" s="10">
        <f t="shared" si="3"/>
        <v>253</v>
      </c>
      <c r="B260" s="23" t="s">
        <v>364</v>
      </c>
      <c r="C260" s="23" t="s">
        <v>365</v>
      </c>
      <c r="D260" s="23" t="s">
        <v>366</v>
      </c>
      <c r="E260" s="6" t="s">
        <v>292</v>
      </c>
      <c r="F260" s="23" t="s">
        <v>293</v>
      </c>
      <c r="G260" s="6">
        <v>0.36</v>
      </c>
      <c r="H260" s="6"/>
      <c r="I260" s="6"/>
      <c r="J260" s="6"/>
      <c r="K260" s="6">
        <v>1.3</v>
      </c>
      <c r="L260" s="6">
        <v>2.4</v>
      </c>
      <c r="M260" s="6">
        <v>2.4</v>
      </c>
      <c r="N260" s="6"/>
      <c r="O260" s="6"/>
      <c r="P260" s="6">
        <v>4</v>
      </c>
      <c r="Q260" s="41" t="s">
        <v>294</v>
      </c>
    </row>
    <row r="261" spans="1:17" ht="26.25" customHeight="1">
      <c r="A261" s="10">
        <f t="shared" si="3"/>
        <v>254</v>
      </c>
      <c r="B261" s="23" t="s">
        <v>367</v>
      </c>
      <c r="C261" s="23" t="s">
        <v>357</v>
      </c>
      <c r="D261" s="23" t="s">
        <v>356</v>
      </c>
      <c r="E261" s="6" t="s">
        <v>292</v>
      </c>
      <c r="F261" s="23" t="s">
        <v>293</v>
      </c>
      <c r="G261" s="6">
        <v>4.3</v>
      </c>
      <c r="H261" s="6"/>
      <c r="I261" s="6"/>
      <c r="J261" s="6"/>
      <c r="K261" s="6">
        <v>1.5</v>
      </c>
      <c r="L261" s="6">
        <v>3</v>
      </c>
      <c r="M261" s="6">
        <v>3</v>
      </c>
      <c r="N261" s="6"/>
      <c r="O261" s="6"/>
      <c r="P261" s="6">
        <v>4</v>
      </c>
      <c r="Q261" s="41" t="s">
        <v>294</v>
      </c>
    </row>
    <row r="262" spans="1:17" ht="26.25" customHeight="1">
      <c r="A262" s="10">
        <f t="shared" si="3"/>
        <v>255</v>
      </c>
      <c r="B262" s="23" t="s">
        <v>368</v>
      </c>
      <c r="C262" s="24" t="s">
        <v>357</v>
      </c>
      <c r="D262" s="23" t="s">
        <v>359</v>
      </c>
      <c r="E262" s="6" t="s">
        <v>292</v>
      </c>
      <c r="F262" s="23" t="s">
        <v>299</v>
      </c>
      <c r="G262" s="6">
        <v>0.28999999999999998</v>
      </c>
      <c r="H262" s="6">
        <v>1.5</v>
      </c>
      <c r="I262" s="6"/>
      <c r="J262" s="6"/>
      <c r="K262" s="6"/>
      <c r="L262" s="6"/>
      <c r="M262" s="6"/>
      <c r="N262" s="6"/>
      <c r="O262" s="6"/>
      <c r="P262" s="6"/>
      <c r="Q262" s="41"/>
    </row>
    <row r="263" spans="1:17" ht="26.25" customHeight="1">
      <c r="A263" s="10">
        <f t="shared" si="3"/>
        <v>256</v>
      </c>
      <c r="B263" s="23" t="s">
        <v>369</v>
      </c>
      <c r="C263" s="23" t="s">
        <v>359</v>
      </c>
      <c r="D263" s="23" t="s">
        <v>370</v>
      </c>
      <c r="E263" s="6" t="s">
        <v>292</v>
      </c>
      <c r="F263" s="23" t="s">
        <v>299</v>
      </c>
      <c r="G263" s="6">
        <v>0.12</v>
      </c>
      <c r="H263" s="6">
        <v>1.5</v>
      </c>
      <c r="I263" s="6"/>
      <c r="J263" s="6"/>
      <c r="K263" s="6"/>
      <c r="L263" s="6"/>
      <c r="M263" s="6"/>
      <c r="N263" s="6"/>
      <c r="O263" s="6"/>
      <c r="P263" s="6"/>
      <c r="Q263" s="41"/>
    </row>
    <row r="264" spans="1:17" ht="26.25" customHeight="1">
      <c r="A264" s="10">
        <f t="shared" si="3"/>
        <v>257</v>
      </c>
      <c r="B264" s="23" t="s">
        <v>371</v>
      </c>
      <c r="C264" s="23" t="s">
        <v>363</v>
      </c>
      <c r="D264" s="23" t="s">
        <v>372</v>
      </c>
      <c r="E264" s="6" t="s">
        <v>292</v>
      </c>
      <c r="F264" s="23" t="s">
        <v>299</v>
      </c>
      <c r="G264" s="6">
        <v>0.7</v>
      </c>
      <c r="H264" s="6">
        <v>1.5</v>
      </c>
      <c r="I264" s="6"/>
      <c r="J264" s="6"/>
      <c r="K264" s="6"/>
      <c r="L264" s="6"/>
      <c r="M264" s="6"/>
      <c r="N264" s="6"/>
      <c r="O264" s="6"/>
      <c r="P264" s="6"/>
      <c r="Q264" s="41"/>
    </row>
    <row r="265" spans="1:17" ht="26.25" customHeight="1">
      <c r="A265" s="10">
        <f t="shared" ref="A265:A328" si="4">ROW()-7</f>
        <v>258</v>
      </c>
      <c r="B265" s="23" t="s">
        <v>373</v>
      </c>
      <c r="C265" s="23" t="s">
        <v>374</v>
      </c>
      <c r="D265" s="23" t="s">
        <v>365</v>
      </c>
      <c r="E265" s="6" t="s">
        <v>292</v>
      </c>
      <c r="F265" s="23" t="s">
        <v>299</v>
      </c>
      <c r="G265" s="6">
        <v>0.87</v>
      </c>
      <c r="H265" s="6">
        <v>1.5</v>
      </c>
      <c r="I265" s="6"/>
      <c r="J265" s="6"/>
      <c r="K265" s="6"/>
      <c r="L265" s="6"/>
      <c r="M265" s="6"/>
      <c r="N265" s="6"/>
      <c r="O265" s="6"/>
      <c r="P265" s="6"/>
      <c r="Q265" s="41"/>
    </row>
    <row r="266" spans="1:17" ht="26.25" customHeight="1">
      <c r="A266" s="10">
        <f t="shared" si="4"/>
        <v>259</v>
      </c>
      <c r="B266" s="23" t="s">
        <v>375</v>
      </c>
      <c r="C266" s="23" t="s">
        <v>376</v>
      </c>
      <c r="D266" s="23" t="s">
        <v>357</v>
      </c>
      <c r="E266" s="6" t="s">
        <v>292</v>
      </c>
      <c r="F266" s="23" t="s">
        <v>299</v>
      </c>
      <c r="G266" s="6">
        <v>0.3</v>
      </c>
      <c r="H266" s="6">
        <v>1.5</v>
      </c>
      <c r="I266" s="6"/>
      <c r="J266" s="6"/>
      <c r="K266" s="6"/>
      <c r="L266" s="6"/>
      <c r="M266" s="6"/>
      <c r="N266" s="6"/>
      <c r="O266" s="6"/>
      <c r="P266" s="6"/>
      <c r="Q266" s="41"/>
    </row>
    <row r="267" spans="1:17" ht="26.25" customHeight="1">
      <c r="A267" s="10">
        <f t="shared" si="4"/>
        <v>260</v>
      </c>
      <c r="B267" s="23" t="s">
        <v>377</v>
      </c>
      <c r="C267" s="23" t="s">
        <v>378</v>
      </c>
      <c r="D267" s="23" t="s">
        <v>379</v>
      </c>
      <c r="E267" s="6" t="s">
        <v>292</v>
      </c>
      <c r="F267" s="23" t="s">
        <v>299</v>
      </c>
      <c r="G267" s="6">
        <v>0.56000000000000005</v>
      </c>
      <c r="H267" s="6">
        <v>1.5</v>
      </c>
      <c r="I267" s="6"/>
      <c r="J267" s="6"/>
      <c r="K267" s="6"/>
      <c r="L267" s="6"/>
      <c r="M267" s="6"/>
      <c r="N267" s="6"/>
      <c r="O267" s="6"/>
      <c r="P267" s="6"/>
      <c r="Q267" s="41"/>
    </row>
    <row r="268" spans="1:17" ht="26.25" customHeight="1">
      <c r="A268" s="10">
        <f t="shared" si="4"/>
        <v>261</v>
      </c>
      <c r="B268" s="23" t="s">
        <v>380</v>
      </c>
      <c r="C268" s="24" t="s">
        <v>381</v>
      </c>
      <c r="D268" s="23" t="s">
        <v>378</v>
      </c>
      <c r="E268" s="6" t="s">
        <v>292</v>
      </c>
      <c r="F268" s="23" t="s">
        <v>299</v>
      </c>
      <c r="G268" s="6">
        <v>0.24</v>
      </c>
      <c r="H268" s="6">
        <v>1.5</v>
      </c>
      <c r="I268" s="6"/>
      <c r="J268" s="6"/>
      <c r="K268" s="6"/>
      <c r="L268" s="6"/>
      <c r="M268" s="6"/>
      <c r="N268" s="6"/>
      <c r="O268" s="6"/>
      <c r="P268" s="6"/>
      <c r="Q268" s="41"/>
    </row>
    <row r="269" spans="1:17" ht="26.25" customHeight="1">
      <c r="A269" s="10">
        <f t="shared" si="4"/>
        <v>262</v>
      </c>
      <c r="B269" s="23" t="s">
        <v>382</v>
      </c>
      <c r="C269" s="23" t="s">
        <v>381</v>
      </c>
      <c r="D269" s="23" t="s">
        <v>383</v>
      </c>
      <c r="E269" s="6" t="s">
        <v>292</v>
      </c>
      <c r="F269" s="23" t="s">
        <v>299</v>
      </c>
      <c r="G269" s="6">
        <v>0.31</v>
      </c>
      <c r="H269" s="6">
        <v>1.5</v>
      </c>
      <c r="I269" s="6"/>
      <c r="J269" s="6"/>
      <c r="K269" s="6"/>
      <c r="L269" s="6"/>
      <c r="M269" s="6"/>
      <c r="N269" s="6"/>
      <c r="O269" s="6"/>
      <c r="P269" s="6"/>
      <c r="Q269" s="41"/>
    </row>
    <row r="270" spans="1:17" ht="26.25" customHeight="1">
      <c r="A270" s="10">
        <f t="shared" si="4"/>
        <v>263</v>
      </c>
      <c r="B270" s="11" t="s">
        <v>384</v>
      </c>
      <c r="C270" s="11" t="s">
        <v>385</v>
      </c>
      <c r="D270" s="11" t="s">
        <v>386</v>
      </c>
      <c r="E270" s="5" t="s">
        <v>166</v>
      </c>
      <c r="F270" s="10" t="s">
        <v>23</v>
      </c>
      <c r="G270" s="5">
        <v>0.5</v>
      </c>
      <c r="H270" s="5"/>
      <c r="I270" s="5"/>
      <c r="J270" s="5"/>
      <c r="K270" s="14">
        <v>1.6</v>
      </c>
      <c r="L270" s="14">
        <v>2.6</v>
      </c>
      <c r="M270" s="14"/>
      <c r="N270" s="5"/>
      <c r="O270" s="5"/>
      <c r="P270" s="5">
        <v>2</v>
      </c>
      <c r="Q270" s="13"/>
    </row>
    <row r="271" spans="1:17" ht="26.25" customHeight="1">
      <c r="A271" s="10">
        <f t="shared" si="4"/>
        <v>264</v>
      </c>
      <c r="B271" s="11" t="s">
        <v>387</v>
      </c>
      <c r="C271" s="11" t="s">
        <v>385</v>
      </c>
      <c r="D271" s="11" t="s">
        <v>386</v>
      </c>
      <c r="E271" s="5" t="s">
        <v>166</v>
      </c>
      <c r="F271" s="10" t="s">
        <v>23</v>
      </c>
      <c r="G271" s="5">
        <v>0.5</v>
      </c>
      <c r="H271" s="5"/>
      <c r="I271" s="5"/>
      <c r="J271" s="5"/>
      <c r="K271" s="14">
        <v>1.6</v>
      </c>
      <c r="L271" s="14">
        <v>2.6</v>
      </c>
      <c r="M271" s="14"/>
      <c r="N271" s="5"/>
      <c r="O271" s="5"/>
      <c r="P271" s="5">
        <v>2</v>
      </c>
      <c r="Q271" s="13"/>
    </row>
    <row r="272" spans="1:17" ht="26.25" customHeight="1">
      <c r="A272" s="10">
        <f t="shared" si="4"/>
        <v>265</v>
      </c>
      <c r="B272" s="11" t="s">
        <v>388</v>
      </c>
      <c r="C272" s="11" t="s">
        <v>389</v>
      </c>
      <c r="D272" s="11" t="s">
        <v>390</v>
      </c>
      <c r="E272" s="5" t="s">
        <v>166</v>
      </c>
      <c r="F272" s="10" t="s">
        <v>65</v>
      </c>
      <c r="G272" s="5">
        <v>1.51</v>
      </c>
      <c r="H272" s="5">
        <v>2.2000000000000002</v>
      </c>
      <c r="I272" s="5"/>
      <c r="J272" s="5"/>
      <c r="K272" s="14"/>
      <c r="L272" s="14"/>
      <c r="M272" s="14"/>
      <c r="N272" s="5"/>
      <c r="O272" s="5"/>
      <c r="P272" s="5">
        <v>3</v>
      </c>
      <c r="Q272" s="13"/>
    </row>
    <row r="273" spans="1:17" ht="26.25" customHeight="1">
      <c r="A273" s="10">
        <f t="shared" si="4"/>
        <v>266</v>
      </c>
      <c r="B273" s="11" t="s">
        <v>391</v>
      </c>
      <c r="C273" s="11" t="s">
        <v>390</v>
      </c>
      <c r="D273" s="11" t="s">
        <v>392</v>
      </c>
      <c r="E273" s="5" t="s">
        <v>166</v>
      </c>
      <c r="F273" s="10" t="s">
        <v>23</v>
      </c>
      <c r="G273" s="14">
        <v>1</v>
      </c>
      <c r="H273" s="5"/>
      <c r="I273" s="14"/>
      <c r="J273" s="5"/>
      <c r="K273" s="14"/>
      <c r="L273" s="14"/>
      <c r="M273" s="14"/>
      <c r="N273" s="14">
        <v>1</v>
      </c>
      <c r="O273" s="14">
        <v>1</v>
      </c>
      <c r="P273" s="5">
        <v>3</v>
      </c>
      <c r="Q273" s="13"/>
    </row>
    <row r="274" spans="1:17" ht="26.25" customHeight="1">
      <c r="A274" s="10">
        <f t="shared" si="4"/>
        <v>267</v>
      </c>
      <c r="B274" s="11" t="s">
        <v>393</v>
      </c>
      <c r="C274" s="11" t="s">
        <v>385</v>
      </c>
      <c r="D274" s="11" t="s">
        <v>392</v>
      </c>
      <c r="E274" s="5" t="s">
        <v>166</v>
      </c>
      <c r="F274" s="10" t="s">
        <v>394</v>
      </c>
      <c r="G274" s="5">
        <v>0.34</v>
      </c>
      <c r="H274" s="5"/>
      <c r="I274" s="14">
        <v>1</v>
      </c>
      <c r="J274" s="5"/>
      <c r="K274" s="14"/>
      <c r="L274" s="14"/>
      <c r="M274" s="14"/>
      <c r="N274" s="5"/>
      <c r="O274" s="5"/>
      <c r="P274" s="5">
        <v>2</v>
      </c>
      <c r="Q274" s="13"/>
    </row>
    <row r="275" spans="1:17" ht="26.25" customHeight="1">
      <c r="A275" s="10">
        <f t="shared" si="4"/>
        <v>268</v>
      </c>
      <c r="B275" s="11" t="s">
        <v>395</v>
      </c>
      <c r="C275" s="11" t="s">
        <v>385</v>
      </c>
      <c r="D275" s="11" t="s">
        <v>392</v>
      </c>
      <c r="E275" s="5" t="s">
        <v>166</v>
      </c>
      <c r="F275" s="10" t="s">
        <v>394</v>
      </c>
      <c r="G275" s="5">
        <v>0.34</v>
      </c>
      <c r="H275" s="5"/>
      <c r="I275" s="14">
        <v>1</v>
      </c>
      <c r="J275" s="5"/>
      <c r="K275" s="14"/>
      <c r="L275" s="14"/>
      <c r="M275" s="14"/>
      <c r="N275" s="5"/>
      <c r="O275" s="5"/>
      <c r="P275" s="5">
        <v>2</v>
      </c>
      <c r="Q275" s="13"/>
    </row>
    <row r="276" spans="1:17" ht="26.25" customHeight="1">
      <c r="A276" s="10">
        <f t="shared" si="4"/>
        <v>269</v>
      </c>
      <c r="B276" s="11" t="s">
        <v>396</v>
      </c>
      <c r="C276" s="11" t="s">
        <v>397</v>
      </c>
      <c r="D276" s="11" t="s">
        <v>398</v>
      </c>
      <c r="E276" s="5" t="s">
        <v>166</v>
      </c>
      <c r="F276" s="10" t="s">
        <v>23</v>
      </c>
      <c r="G276" s="5">
        <v>0.19</v>
      </c>
      <c r="H276" s="5"/>
      <c r="I276" s="5"/>
      <c r="J276" s="5"/>
      <c r="K276" s="14"/>
      <c r="L276" s="14"/>
      <c r="M276" s="14"/>
      <c r="N276" s="14">
        <v>1.8</v>
      </c>
      <c r="O276" s="14">
        <v>4</v>
      </c>
      <c r="P276" s="5">
        <v>3</v>
      </c>
      <c r="Q276" s="13"/>
    </row>
    <row r="277" spans="1:17" ht="26.25" customHeight="1">
      <c r="A277" s="10">
        <f t="shared" si="4"/>
        <v>270</v>
      </c>
      <c r="B277" s="11" t="s">
        <v>399</v>
      </c>
      <c r="C277" s="11" t="s">
        <v>397</v>
      </c>
      <c r="D277" s="11" t="s">
        <v>398</v>
      </c>
      <c r="E277" s="5" t="s">
        <v>166</v>
      </c>
      <c r="F277" s="10" t="s">
        <v>23</v>
      </c>
      <c r="G277" s="5">
        <v>0.19</v>
      </c>
      <c r="H277" s="5"/>
      <c r="I277" s="5"/>
      <c r="J277" s="5"/>
      <c r="K277" s="14"/>
      <c r="L277" s="14"/>
      <c r="M277" s="14"/>
      <c r="N277" s="14">
        <v>1.8</v>
      </c>
      <c r="O277" s="14">
        <v>4</v>
      </c>
      <c r="P277" s="5">
        <v>3</v>
      </c>
      <c r="Q277" s="13"/>
    </row>
    <row r="278" spans="1:17" ht="26.25" customHeight="1">
      <c r="A278" s="10">
        <f t="shared" si="4"/>
        <v>271</v>
      </c>
      <c r="B278" s="11" t="s">
        <v>400</v>
      </c>
      <c r="C278" s="11" t="s">
        <v>401</v>
      </c>
      <c r="D278" s="11" t="s">
        <v>402</v>
      </c>
      <c r="E278" s="5" t="s">
        <v>166</v>
      </c>
      <c r="F278" s="10" t="s">
        <v>394</v>
      </c>
      <c r="G278" s="5">
        <v>2.5499999999999998</v>
      </c>
      <c r="H278" s="5"/>
      <c r="I278" s="5">
        <v>1.4</v>
      </c>
      <c r="J278" s="5"/>
      <c r="K278" s="14"/>
      <c r="L278" s="14"/>
      <c r="M278" s="14"/>
      <c r="N278" s="5"/>
      <c r="O278" s="5"/>
      <c r="P278" s="5">
        <v>2</v>
      </c>
      <c r="Q278" s="13"/>
    </row>
    <row r="279" spans="1:17" ht="26.25" customHeight="1">
      <c r="A279" s="10">
        <f t="shared" si="4"/>
        <v>272</v>
      </c>
      <c r="B279" s="11" t="s">
        <v>400</v>
      </c>
      <c r="C279" s="11" t="s">
        <v>401</v>
      </c>
      <c r="D279" s="11" t="s">
        <v>402</v>
      </c>
      <c r="E279" s="5" t="s">
        <v>166</v>
      </c>
      <c r="F279" s="10" t="s">
        <v>394</v>
      </c>
      <c r="G279" s="5">
        <v>2.5499999999999998</v>
      </c>
      <c r="H279" s="5"/>
      <c r="I279" s="5">
        <v>1.4</v>
      </c>
      <c r="J279" s="5"/>
      <c r="K279" s="14"/>
      <c r="L279" s="14"/>
      <c r="M279" s="14"/>
      <c r="N279" s="5"/>
      <c r="O279" s="5"/>
      <c r="P279" s="5">
        <v>2</v>
      </c>
      <c r="Q279" s="13"/>
    </row>
    <row r="280" spans="1:17" ht="26.25" customHeight="1">
      <c r="A280" s="10">
        <f t="shared" si="4"/>
        <v>273</v>
      </c>
      <c r="B280" s="11" t="s">
        <v>403</v>
      </c>
      <c r="C280" s="11" t="s">
        <v>402</v>
      </c>
      <c r="D280" s="11" t="s">
        <v>404</v>
      </c>
      <c r="E280" s="5" t="s">
        <v>166</v>
      </c>
      <c r="F280" s="10" t="s">
        <v>23</v>
      </c>
      <c r="G280" s="5">
        <v>2.63</v>
      </c>
      <c r="H280" s="5"/>
      <c r="I280" s="5"/>
      <c r="J280" s="5"/>
      <c r="K280" s="14">
        <v>1.3</v>
      </c>
      <c r="L280" s="14">
        <v>3.2</v>
      </c>
      <c r="M280" s="14"/>
      <c r="N280" s="5"/>
      <c r="O280" s="5"/>
      <c r="P280" s="5">
        <v>2</v>
      </c>
      <c r="Q280" s="13"/>
    </row>
    <row r="281" spans="1:17" ht="26.25" customHeight="1">
      <c r="A281" s="10">
        <f t="shared" si="4"/>
        <v>274</v>
      </c>
      <c r="B281" s="11" t="s">
        <v>405</v>
      </c>
      <c r="C281" s="11" t="s">
        <v>402</v>
      </c>
      <c r="D281" s="11" t="s">
        <v>404</v>
      </c>
      <c r="E281" s="5" t="s">
        <v>166</v>
      </c>
      <c r="F281" s="10" t="s">
        <v>23</v>
      </c>
      <c r="G281" s="5">
        <v>2.63</v>
      </c>
      <c r="H281" s="5"/>
      <c r="I281" s="5"/>
      <c r="J281" s="5"/>
      <c r="K281" s="14">
        <v>1.3</v>
      </c>
      <c r="L281" s="14">
        <v>3.2</v>
      </c>
      <c r="M281" s="14"/>
      <c r="N281" s="5"/>
      <c r="O281" s="5"/>
      <c r="P281" s="5">
        <v>2</v>
      </c>
      <c r="Q281" s="13"/>
    </row>
    <row r="282" spans="1:17" ht="26.25" customHeight="1">
      <c r="A282" s="10">
        <f t="shared" si="4"/>
        <v>275</v>
      </c>
      <c r="B282" s="11" t="s">
        <v>406</v>
      </c>
      <c r="C282" s="11" t="s">
        <v>407</v>
      </c>
      <c r="D282" s="11" t="s">
        <v>385</v>
      </c>
      <c r="E282" s="5" t="s">
        <v>166</v>
      </c>
      <c r="F282" s="10" t="s">
        <v>23</v>
      </c>
      <c r="G282" s="5">
        <v>1.34</v>
      </c>
      <c r="H282" s="5"/>
      <c r="I282" s="5"/>
      <c r="J282" s="5"/>
      <c r="K282" s="14">
        <v>1.3</v>
      </c>
      <c r="L282" s="14">
        <v>2</v>
      </c>
      <c r="M282" s="14"/>
      <c r="N282" s="5"/>
      <c r="O282" s="5"/>
      <c r="P282" s="5">
        <v>1</v>
      </c>
      <c r="Q282" s="13"/>
    </row>
    <row r="283" spans="1:17" ht="26.25" customHeight="1">
      <c r="A283" s="10">
        <f t="shared" si="4"/>
        <v>276</v>
      </c>
      <c r="B283" s="11" t="s">
        <v>408</v>
      </c>
      <c r="C283" s="11" t="s">
        <v>407</v>
      </c>
      <c r="D283" s="11" t="s">
        <v>385</v>
      </c>
      <c r="E283" s="5" t="s">
        <v>166</v>
      </c>
      <c r="F283" s="10" t="s">
        <v>23</v>
      </c>
      <c r="G283" s="5">
        <v>1.34</v>
      </c>
      <c r="H283" s="5"/>
      <c r="I283" s="5"/>
      <c r="J283" s="5"/>
      <c r="K283" s="14">
        <v>1.3</v>
      </c>
      <c r="L283" s="14">
        <v>2</v>
      </c>
      <c r="M283" s="14"/>
      <c r="N283" s="5"/>
      <c r="O283" s="5"/>
      <c r="P283" s="5">
        <v>1</v>
      </c>
      <c r="Q283" s="13"/>
    </row>
    <row r="284" spans="1:17" ht="26.25" customHeight="1">
      <c r="A284" s="10">
        <f t="shared" si="4"/>
        <v>277</v>
      </c>
      <c r="B284" s="11" t="s">
        <v>409</v>
      </c>
      <c r="C284" s="11" t="s">
        <v>410</v>
      </c>
      <c r="D284" s="11" t="s">
        <v>411</v>
      </c>
      <c r="E284" s="5" t="s">
        <v>166</v>
      </c>
      <c r="F284" s="10" t="s">
        <v>23</v>
      </c>
      <c r="G284" s="5">
        <v>0.43</v>
      </c>
      <c r="H284" s="5"/>
      <c r="I284" s="5"/>
      <c r="J284" s="5"/>
      <c r="K284" s="14">
        <v>1.6</v>
      </c>
      <c r="L284" s="14">
        <v>2.2000000000000002</v>
      </c>
      <c r="M284" s="14"/>
      <c r="N284" s="5"/>
      <c r="O284" s="5"/>
      <c r="P284" s="5">
        <v>2</v>
      </c>
      <c r="Q284" s="13"/>
    </row>
    <row r="285" spans="1:17" ht="26.25" customHeight="1">
      <c r="A285" s="10">
        <f t="shared" si="4"/>
        <v>278</v>
      </c>
      <c r="B285" s="11" t="s">
        <v>412</v>
      </c>
      <c r="C285" s="11" t="s">
        <v>413</v>
      </c>
      <c r="D285" s="11" t="s">
        <v>414</v>
      </c>
      <c r="E285" s="5" t="s">
        <v>166</v>
      </c>
      <c r="F285" s="10" t="s">
        <v>23</v>
      </c>
      <c r="G285" s="5">
        <v>0.43</v>
      </c>
      <c r="H285" s="5"/>
      <c r="I285" s="5"/>
      <c r="J285" s="5"/>
      <c r="K285" s="14">
        <v>1.6</v>
      </c>
      <c r="L285" s="14">
        <v>2.2000000000000002</v>
      </c>
      <c r="M285" s="14"/>
      <c r="N285" s="5"/>
      <c r="O285" s="5"/>
      <c r="P285" s="5">
        <v>2</v>
      </c>
      <c r="Q285" s="13"/>
    </row>
    <row r="286" spans="1:17" ht="26.25" customHeight="1">
      <c r="A286" s="10">
        <f t="shared" si="4"/>
        <v>279</v>
      </c>
      <c r="B286" s="11" t="s">
        <v>415</v>
      </c>
      <c r="C286" s="11" t="s">
        <v>416</v>
      </c>
      <c r="D286" s="11" t="s">
        <v>417</v>
      </c>
      <c r="E286" s="5" t="s">
        <v>166</v>
      </c>
      <c r="F286" s="10" t="s">
        <v>394</v>
      </c>
      <c r="G286" s="5">
        <v>3.12</v>
      </c>
      <c r="H286" s="5"/>
      <c r="I286" s="5">
        <v>1.8</v>
      </c>
      <c r="J286" s="5"/>
      <c r="K286" s="14"/>
      <c r="L286" s="14"/>
      <c r="M286" s="14"/>
      <c r="N286" s="5"/>
      <c r="O286" s="5"/>
      <c r="P286" s="5">
        <v>2</v>
      </c>
      <c r="Q286" s="13"/>
    </row>
    <row r="287" spans="1:17" ht="26.25" customHeight="1">
      <c r="A287" s="10">
        <f t="shared" si="4"/>
        <v>280</v>
      </c>
      <c r="B287" s="11" t="s">
        <v>418</v>
      </c>
      <c r="C287" s="11" t="s">
        <v>419</v>
      </c>
      <c r="D287" s="11" t="s">
        <v>420</v>
      </c>
      <c r="E287" s="5" t="s">
        <v>166</v>
      </c>
      <c r="F287" s="10" t="s">
        <v>394</v>
      </c>
      <c r="G287" s="5">
        <v>1.93</v>
      </c>
      <c r="H287" s="5"/>
      <c r="I287" s="5">
        <v>1.2</v>
      </c>
      <c r="J287" s="5"/>
      <c r="K287" s="14"/>
      <c r="L287" s="14"/>
      <c r="M287" s="14"/>
      <c r="N287" s="5"/>
      <c r="O287" s="5"/>
      <c r="P287" s="5">
        <v>2</v>
      </c>
      <c r="Q287" s="13"/>
    </row>
    <row r="288" spans="1:17" ht="26.25" customHeight="1">
      <c r="A288" s="10">
        <f t="shared" si="4"/>
        <v>281</v>
      </c>
      <c r="B288" s="11" t="s">
        <v>421</v>
      </c>
      <c r="C288" s="11" t="s">
        <v>422</v>
      </c>
      <c r="D288" s="11" t="s">
        <v>420</v>
      </c>
      <c r="E288" s="5" t="s">
        <v>166</v>
      </c>
      <c r="F288" s="10" t="s">
        <v>394</v>
      </c>
      <c r="G288" s="5">
        <v>1.93</v>
      </c>
      <c r="H288" s="5"/>
      <c r="I288" s="5">
        <v>1.2</v>
      </c>
      <c r="J288" s="5"/>
      <c r="K288" s="14"/>
      <c r="L288" s="14"/>
      <c r="M288" s="14"/>
      <c r="N288" s="5"/>
      <c r="O288" s="5"/>
      <c r="P288" s="5">
        <v>2</v>
      </c>
      <c r="Q288" s="13"/>
    </row>
    <row r="289" spans="1:17" ht="26.25" customHeight="1">
      <c r="A289" s="10">
        <f t="shared" si="4"/>
        <v>282</v>
      </c>
      <c r="B289" s="11" t="s">
        <v>423</v>
      </c>
      <c r="C289" s="11" t="s">
        <v>424</v>
      </c>
      <c r="D289" s="11" t="s">
        <v>425</v>
      </c>
      <c r="E289" s="5" t="s">
        <v>166</v>
      </c>
      <c r="F289" s="10" t="s">
        <v>23</v>
      </c>
      <c r="G289" s="5">
        <v>0.25</v>
      </c>
      <c r="H289" s="5"/>
      <c r="I289" s="5"/>
      <c r="J289" s="5"/>
      <c r="K289" s="14">
        <v>1.2</v>
      </c>
      <c r="L289" s="14">
        <v>2.8</v>
      </c>
      <c r="M289" s="14"/>
      <c r="N289" s="5"/>
      <c r="O289" s="5"/>
      <c r="P289" s="5">
        <v>3</v>
      </c>
      <c r="Q289" s="13"/>
    </row>
    <row r="290" spans="1:17" ht="26.25" customHeight="1">
      <c r="A290" s="10">
        <f t="shared" si="4"/>
        <v>283</v>
      </c>
      <c r="B290" s="11" t="s">
        <v>426</v>
      </c>
      <c r="C290" s="11" t="s">
        <v>427</v>
      </c>
      <c r="D290" s="11" t="s">
        <v>428</v>
      </c>
      <c r="E290" s="5" t="s">
        <v>166</v>
      </c>
      <c r="F290" s="10" t="s">
        <v>23</v>
      </c>
      <c r="G290" s="5">
        <v>0.25</v>
      </c>
      <c r="H290" s="5"/>
      <c r="I290" s="5"/>
      <c r="J290" s="5"/>
      <c r="K290" s="14">
        <v>1.2</v>
      </c>
      <c r="L290" s="14">
        <v>2.8</v>
      </c>
      <c r="M290" s="14"/>
      <c r="N290" s="5"/>
      <c r="O290" s="5"/>
      <c r="P290" s="5">
        <v>3</v>
      </c>
      <c r="Q290" s="13"/>
    </row>
    <row r="291" spans="1:17" ht="26.25" customHeight="1">
      <c r="A291" s="10">
        <f t="shared" si="4"/>
        <v>284</v>
      </c>
      <c r="B291" s="11" t="s">
        <v>429</v>
      </c>
      <c r="C291" s="11" t="s">
        <v>430</v>
      </c>
      <c r="D291" s="11" t="s">
        <v>431</v>
      </c>
      <c r="E291" s="5" t="s">
        <v>166</v>
      </c>
      <c r="F291" s="10" t="s">
        <v>23</v>
      </c>
      <c r="G291" s="5">
        <v>0.17</v>
      </c>
      <c r="H291" s="5"/>
      <c r="I291" s="5"/>
      <c r="J291" s="5"/>
      <c r="K291" s="14">
        <v>2.8</v>
      </c>
      <c r="L291" s="14">
        <v>4.2</v>
      </c>
      <c r="M291" s="14"/>
      <c r="N291" s="5"/>
      <c r="O291" s="5"/>
      <c r="P291" s="5">
        <v>2</v>
      </c>
      <c r="Q291" s="13"/>
    </row>
    <row r="292" spans="1:17" ht="26.25" customHeight="1">
      <c r="A292" s="10">
        <f t="shared" si="4"/>
        <v>285</v>
      </c>
      <c r="B292" s="11" t="s">
        <v>432</v>
      </c>
      <c r="C292" s="11" t="s">
        <v>433</v>
      </c>
      <c r="D292" s="11" t="s">
        <v>434</v>
      </c>
      <c r="E292" s="5" t="s">
        <v>166</v>
      </c>
      <c r="F292" s="10" t="s">
        <v>23</v>
      </c>
      <c r="G292" s="5">
        <v>0.28999999999999998</v>
      </c>
      <c r="H292" s="5"/>
      <c r="I292" s="5"/>
      <c r="J292" s="5"/>
      <c r="K292" s="14">
        <v>1.4</v>
      </c>
      <c r="L292" s="14">
        <v>2</v>
      </c>
      <c r="M292" s="14"/>
      <c r="N292" s="5"/>
      <c r="O292" s="5"/>
      <c r="P292" s="5">
        <v>2</v>
      </c>
      <c r="Q292" s="13"/>
    </row>
    <row r="293" spans="1:17" ht="26.25" customHeight="1">
      <c r="A293" s="10">
        <f t="shared" si="4"/>
        <v>286</v>
      </c>
      <c r="B293" s="11" t="s">
        <v>435</v>
      </c>
      <c r="C293" s="11" t="s">
        <v>436</v>
      </c>
      <c r="D293" s="11" t="s">
        <v>404</v>
      </c>
      <c r="E293" s="5" t="s">
        <v>166</v>
      </c>
      <c r="F293" s="10" t="s">
        <v>23</v>
      </c>
      <c r="G293" s="5">
        <v>0.55000000000000004</v>
      </c>
      <c r="H293" s="5"/>
      <c r="I293" s="5"/>
      <c r="J293" s="5"/>
      <c r="K293" s="14">
        <v>1.2</v>
      </c>
      <c r="L293" s="14">
        <v>1.2</v>
      </c>
      <c r="M293" s="14"/>
      <c r="N293" s="5"/>
      <c r="O293" s="5"/>
      <c r="P293" s="5">
        <v>2</v>
      </c>
      <c r="Q293" s="13"/>
    </row>
    <row r="294" spans="1:17" ht="26.25" customHeight="1">
      <c r="A294" s="10">
        <f t="shared" si="4"/>
        <v>287</v>
      </c>
      <c r="B294" s="11" t="s">
        <v>437</v>
      </c>
      <c r="C294" s="11" t="s">
        <v>438</v>
      </c>
      <c r="D294" s="11" t="s">
        <v>404</v>
      </c>
      <c r="E294" s="5" t="s">
        <v>166</v>
      </c>
      <c r="F294" s="10" t="s">
        <v>23</v>
      </c>
      <c r="G294" s="5">
        <v>0.55000000000000004</v>
      </c>
      <c r="H294" s="5"/>
      <c r="I294" s="5"/>
      <c r="J294" s="5"/>
      <c r="K294" s="14">
        <v>1.2</v>
      </c>
      <c r="L294" s="14">
        <v>1.2</v>
      </c>
      <c r="M294" s="14"/>
      <c r="N294" s="5"/>
      <c r="O294" s="5"/>
      <c r="P294" s="5">
        <v>2</v>
      </c>
      <c r="Q294" s="13"/>
    </row>
    <row r="295" spans="1:17" ht="26.25" customHeight="1">
      <c r="A295" s="10">
        <f t="shared" si="4"/>
        <v>288</v>
      </c>
      <c r="B295" s="11" t="s">
        <v>439</v>
      </c>
      <c r="C295" s="11" t="s">
        <v>404</v>
      </c>
      <c r="D295" s="11" t="s">
        <v>440</v>
      </c>
      <c r="E295" s="5" t="s">
        <v>166</v>
      </c>
      <c r="F295" s="10" t="s">
        <v>23</v>
      </c>
      <c r="G295" s="5">
        <v>0.27</v>
      </c>
      <c r="H295" s="5"/>
      <c r="I295" s="5"/>
      <c r="J295" s="5"/>
      <c r="K295" s="14">
        <v>1.5</v>
      </c>
      <c r="L295" s="14">
        <v>2.5</v>
      </c>
      <c r="M295" s="14"/>
      <c r="N295" s="5"/>
      <c r="O295" s="5"/>
      <c r="P295" s="5">
        <v>3</v>
      </c>
      <c r="Q295" s="13"/>
    </row>
    <row r="296" spans="1:17" ht="26.25" customHeight="1">
      <c r="A296" s="10">
        <f t="shared" si="4"/>
        <v>289</v>
      </c>
      <c r="B296" s="11" t="s">
        <v>441</v>
      </c>
      <c r="C296" s="11" t="s">
        <v>404</v>
      </c>
      <c r="D296" s="11" t="s">
        <v>440</v>
      </c>
      <c r="E296" s="5" t="s">
        <v>166</v>
      </c>
      <c r="F296" s="10" t="s">
        <v>23</v>
      </c>
      <c r="G296" s="5">
        <v>0.27</v>
      </c>
      <c r="H296" s="5"/>
      <c r="I296" s="5"/>
      <c r="J296" s="5"/>
      <c r="K296" s="14">
        <v>1.5</v>
      </c>
      <c r="L296" s="14">
        <v>2.5</v>
      </c>
      <c r="M296" s="14"/>
      <c r="N296" s="5"/>
      <c r="O296" s="5"/>
      <c r="P296" s="5">
        <v>3</v>
      </c>
      <c r="Q296" s="13"/>
    </row>
    <row r="297" spans="1:17" ht="26.25" customHeight="1">
      <c r="A297" s="10">
        <f t="shared" si="4"/>
        <v>290</v>
      </c>
      <c r="B297" s="11" t="s">
        <v>442</v>
      </c>
      <c r="C297" s="11" t="s">
        <v>443</v>
      </c>
      <c r="D297" s="11" t="s">
        <v>444</v>
      </c>
      <c r="E297" s="5" t="s">
        <v>166</v>
      </c>
      <c r="F297" s="10" t="s">
        <v>23</v>
      </c>
      <c r="G297" s="5">
        <v>1.69</v>
      </c>
      <c r="H297" s="5"/>
      <c r="I297" s="5"/>
      <c r="J297" s="5"/>
      <c r="K297" s="14">
        <v>1.5</v>
      </c>
      <c r="L297" s="14">
        <v>2.5</v>
      </c>
      <c r="M297" s="14"/>
      <c r="N297" s="5"/>
      <c r="O297" s="5"/>
      <c r="P297" s="5">
        <v>3</v>
      </c>
      <c r="Q297" s="13"/>
    </row>
    <row r="298" spans="1:17" ht="26.25" customHeight="1">
      <c r="A298" s="10">
        <f t="shared" si="4"/>
        <v>291</v>
      </c>
      <c r="B298" s="11" t="s">
        <v>445</v>
      </c>
      <c r="C298" s="11" t="s">
        <v>443</v>
      </c>
      <c r="D298" s="11" t="s">
        <v>444</v>
      </c>
      <c r="E298" s="5" t="s">
        <v>166</v>
      </c>
      <c r="F298" s="10" t="s">
        <v>23</v>
      </c>
      <c r="G298" s="5">
        <v>1.69</v>
      </c>
      <c r="H298" s="5"/>
      <c r="I298" s="5"/>
      <c r="J298" s="5"/>
      <c r="K298" s="14">
        <v>1.5</v>
      </c>
      <c r="L298" s="14">
        <v>2.5</v>
      </c>
      <c r="M298" s="14"/>
      <c r="N298" s="5"/>
      <c r="O298" s="5"/>
      <c r="P298" s="5">
        <v>3</v>
      </c>
      <c r="Q298" s="13"/>
    </row>
    <row r="299" spans="1:17" ht="26.25" customHeight="1">
      <c r="A299" s="10">
        <f t="shared" si="4"/>
        <v>292</v>
      </c>
      <c r="B299" s="11" t="s">
        <v>446</v>
      </c>
      <c r="C299" s="11" t="s">
        <v>447</v>
      </c>
      <c r="D299" s="11" t="s">
        <v>448</v>
      </c>
      <c r="E299" s="5" t="s">
        <v>166</v>
      </c>
      <c r="F299" s="10" t="s">
        <v>394</v>
      </c>
      <c r="G299" s="5">
        <v>0.16</v>
      </c>
      <c r="H299" s="5"/>
      <c r="I299" s="5">
        <v>1.7</v>
      </c>
      <c r="J299" s="5"/>
      <c r="K299" s="14"/>
      <c r="L299" s="14"/>
      <c r="M299" s="14"/>
      <c r="N299" s="5"/>
      <c r="O299" s="5"/>
      <c r="P299" s="5">
        <v>3</v>
      </c>
      <c r="Q299" s="13"/>
    </row>
    <row r="300" spans="1:17" ht="26.25" customHeight="1">
      <c r="A300" s="10">
        <f t="shared" si="4"/>
        <v>293</v>
      </c>
      <c r="B300" s="11" t="s">
        <v>449</v>
      </c>
      <c r="C300" s="11" t="s">
        <v>450</v>
      </c>
      <c r="D300" s="11" t="s">
        <v>451</v>
      </c>
      <c r="E300" s="5" t="s">
        <v>166</v>
      </c>
      <c r="F300" s="10" t="s">
        <v>23</v>
      </c>
      <c r="G300" s="5">
        <v>0.57999999999999996</v>
      </c>
      <c r="H300" s="5"/>
      <c r="I300" s="5"/>
      <c r="J300" s="5"/>
      <c r="K300" s="14">
        <v>1.5</v>
      </c>
      <c r="L300" s="14">
        <v>1.8</v>
      </c>
      <c r="M300" s="14"/>
      <c r="N300" s="5"/>
      <c r="O300" s="5"/>
      <c r="P300" s="5">
        <v>1</v>
      </c>
      <c r="Q300" s="13"/>
    </row>
    <row r="301" spans="1:17" ht="26.25" customHeight="1">
      <c r="A301" s="10">
        <f t="shared" si="4"/>
        <v>294</v>
      </c>
      <c r="B301" s="11" t="s">
        <v>452</v>
      </c>
      <c r="C301" s="11" t="s">
        <v>450</v>
      </c>
      <c r="D301" s="11" t="s">
        <v>451</v>
      </c>
      <c r="E301" s="5" t="s">
        <v>166</v>
      </c>
      <c r="F301" s="10" t="s">
        <v>23</v>
      </c>
      <c r="G301" s="5">
        <v>0.57999999999999996</v>
      </c>
      <c r="H301" s="5"/>
      <c r="I301" s="5"/>
      <c r="J301" s="5"/>
      <c r="K301" s="14">
        <v>1.5</v>
      </c>
      <c r="L301" s="14">
        <v>1.8</v>
      </c>
      <c r="M301" s="14"/>
      <c r="N301" s="5"/>
      <c r="O301" s="5"/>
      <c r="P301" s="5">
        <v>1</v>
      </c>
      <c r="Q301" s="13"/>
    </row>
    <row r="302" spans="1:17" ht="26.25" customHeight="1">
      <c r="A302" s="10">
        <f t="shared" si="4"/>
        <v>295</v>
      </c>
      <c r="B302" s="11" t="s">
        <v>453</v>
      </c>
      <c r="C302" s="11" t="s">
        <v>454</v>
      </c>
      <c r="D302" s="11" t="s">
        <v>455</v>
      </c>
      <c r="E302" s="5" t="s">
        <v>166</v>
      </c>
      <c r="F302" s="10" t="s">
        <v>23</v>
      </c>
      <c r="G302" s="5">
        <v>0.97</v>
      </c>
      <c r="H302" s="5"/>
      <c r="I302" s="5"/>
      <c r="J302" s="5"/>
      <c r="K302" s="14">
        <v>1.3</v>
      </c>
      <c r="L302" s="14">
        <v>2.6</v>
      </c>
      <c r="M302" s="14"/>
      <c r="N302" s="5"/>
      <c r="O302" s="5"/>
      <c r="P302" s="5">
        <v>2</v>
      </c>
      <c r="Q302" s="13"/>
    </row>
    <row r="303" spans="1:17" ht="26.25" customHeight="1">
      <c r="A303" s="10">
        <f t="shared" si="4"/>
        <v>296</v>
      </c>
      <c r="B303" s="11" t="s">
        <v>456</v>
      </c>
      <c r="C303" s="11" t="s">
        <v>457</v>
      </c>
      <c r="D303" s="11" t="s">
        <v>458</v>
      </c>
      <c r="E303" s="5" t="s">
        <v>166</v>
      </c>
      <c r="F303" s="10" t="s">
        <v>23</v>
      </c>
      <c r="G303" s="5">
        <v>0.53</v>
      </c>
      <c r="H303" s="5"/>
      <c r="I303" s="5"/>
      <c r="J303" s="5"/>
      <c r="K303" s="14">
        <v>1.8</v>
      </c>
      <c r="L303" s="14">
        <v>2.1</v>
      </c>
      <c r="M303" s="14"/>
      <c r="N303" s="5"/>
      <c r="O303" s="5"/>
      <c r="P303" s="5">
        <v>2</v>
      </c>
      <c r="Q303" s="13"/>
    </row>
    <row r="304" spans="1:17" ht="26.25" customHeight="1">
      <c r="A304" s="10">
        <f t="shared" si="4"/>
        <v>297</v>
      </c>
      <c r="B304" s="11" t="s">
        <v>459</v>
      </c>
      <c r="C304" s="11" t="s">
        <v>451</v>
      </c>
      <c r="D304" s="11" t="s">
        <v>460</v>
      </c>
      <c r="E304" s="5" t="s">
        <v>166</v>
      </c>
      <c r="F304" s="10" t="s">
        <v>23</v>
      </c>
      <c r="G304" s="5">
        <v>0.26</v>
      </c>
      <c r="H304" s="5"/>
      <c r="I304" s="5"/>
      <c r="J304" s="5"/>
      <c r="K304" s="14">
        <v>1.4</v>
      </c>
      <c r="L304" s="14">
        <v>1.4</v>
      </c>
      <c r="M304" s="14"/>
      <c r="N304" s="5"/>
      <c r="O304" s="5"/>
      <c r="P304" s="5">
        <v>1</v>
      </c>
      <c r="Q304" s="13"/>
    </row>
    <row r="305" spans="1:17" ht="26.25" customHeight="1">
      <c r="A305" s="10">
        <f t="shared" si="4"/>
        <v>298</v>
      </c>
      <c r="B305" s="11" t="s">
        <v>461</v>
      </c>
      <c r="C305" s="11" t="s">
        <v>451</v>
      </c>
      <c r="D305" s="11" t="s">
        <v>460</v>
      </c>
      <c r="E305" s="5" t="s">
        <v>166</v>
      </c>
      <c r="F305" s="10" t="s">
        <v>23</v>
      </c>
      <c r="G305" s="5">
        <v>0.26</v>
      </c>
      <c r="H305" s="5"/>
      <c r="I305" s="5"/>
      <c r="J305" s="5"/>
      <c r="K305" s="14">
        <v>1.4</v>
      </c>
      <c r="L305" s="14">
        <v>1.4</v>
      </c>
      <c r="M305" s="14"/>
      <c r="N305" s="5"/>
      <c r="O305" s="5"/>
      <c r="P305" s="5">
        <v>1</v>
      </c>
      <c r="Q305" s="13"/>
    </row>
    <row r="306" spans="1:17" ht="26.25" customHeight="1">
      <c r="A306" s="10">
        <f t="shared" si="4"/>
        <v>299</v>
      </c>
      <c r="B306" s="11" t="s">
        <v>462</v>
      </c>
      <c r="C306" s="11" t="s">
        <v>463</v>
      </c>
      <c r="D306" s="11" t="s">
        <v>464</v>
      </c>
      <c r="E306" s="5" t="s">
        <v>166</v>
      </c>
      <c r="F306" s="10" t="s">
        <v>394</v>
      </c>
      <c r="G306" s="5">
        <v>0.55000000000000004</v>
      </c>
      <c r="H306" s="5"/>
      <c r="I306" s="5">
        <v>1.8</v>
      </c>
      <c r="J306" s="5"/>
      <c r="K306" s="14"/>
      <c r="L306" s="14"/>
      <c r="M306" s="14"/>
      <c r="N306" s="5"/>
      <c r="O306" s="5"/>
      <c r="P306" s="5">
        <v>3</v>
      </c>
      <c r="Q306" s="13"/>
    </row>
    <row r="307" spans="1:17" ht="26.25" customHeight="1">
      <c r="A307" s="10">
        <f t="shared" si="4"/>
        <v>300</v>
      </c>
      <c r="B307" s="11" t="s">
        <v>465</v>
      </c>
      <c r="C307" s="11" t="s">
        <v>466</v>
      </c>
      <c r="D307" s="11" t="s">
        <v>467</v>
      </c>
      <c r="E307" s="5" t="s">
        <v>166</v>
      </c>
      <c r="F307" s="10" t="s">
        <v>394</v>
      </c>
      <c r="G307" s="5">
        <v>0.55000000000000004</v>
      </c>
      <c r="H307" s="5"/>
      <c r="I307" s="5">
        <v>1.8</v>
      </c>
      <c r="J307" s="5"/>
      <c r="K307" s="14"/>
      <c r="L307" s="14"/>
      <c r="M307" s="14"/>
      <c r="N307" s="5"/>
      <c r="O307" s="5"/>
      <c r="P307" s="5">
        <v>3</v>
      </c>
      <c r="Q307" s="13"/>
    </row>
    <row r="308" spans="1:17" ht="26.25" customHeight="1">
      <c r="A308" s="10">
        <f t="shared" si="4"/>
        <v>301</v>
      </c>
      <c r="B308" s="11" t="s">
        <v>468</v>
      </c>
      <c r="C308" s="11" t="s">
        <v>469</v>
      </c>
      <c r="D308" s="11" t="s">
        <v>470</v>
      </c>
      <c r="E308" s="5" t="s">
        <v>166</v>
      </c>
      <c r="F308" s="10" t="s">
        <v>23</v>
      </c>
      <c r="G308" s="5">
        <v>1.23</v>
      </c>
      <c r="H308" s="5"/>
      <c r="I308" s="5"/>
      <c r="J308" s="5"/>
      <c r="K308" s="14">
        <v>1.9</v>
      </c>
      <c r="L308" s="14">
        <v>2.7</v>
      </c>
      <c r="M308" s="14"/>
      <c r="N308" s="5"/>
      <c r="O308" s="5"/>
      <c r="P308" s="5">
        <v>2</v>
      </c>
      <c r="Q308" s="13"/>
    </row>
    <row r="309" spans="1:17" ht="26.25" customHeight="1">
      <c r="A309" s="10">
        <f t="shared" si="4"/>
        <v>302</v>
      </c>
      <c r="B309" s="11" t="s">
        <v>471</v>
      </c>
      <c r="C309" s="11" t="s">
        <v>472</v>
      </c>
      <c r="D309" s="11" t="s">
        <v>473</v>
      </c>
      <c r="E309" s="5" t="s">
        <v>166</v>
      </c>
      <c r="F309" s="10" t="s">
        <v>23</v>
      </c>
      <c r="G309" s="5">
        <v>0.63</v>
      </c>
      <c r="H309" s="5"/>
      <c r="I309" s="5"/>
      <c r="J309" s="5"/>
      <c r="K309" s="14">
        <v>1.9</v>
      </c>
      <c r="L309" s="14">
        <v>2.7</v>
      </c>
      <c r="M309" s="14"/>
      <c r="N309" s="5"/>
      <c r="O309" s="5"/>
      <c r="P309" s="5">
        <v>2</v>
      </c>
      <c r="Q309" s="13"/>
    </row>
    <row r="310" spans="1:17" ht="26.25" customHeight="1">
      <c r="A310" s="10">
        <f t="shared" si="4"/>
        <v>303</v>
      </c>
      <c r="B310" s="11" t="s">
        <v>474</v>
      </c>
      <c r="C310" s="11" t="s">
        <v>470</v>
      </c>
      <c r="D310" s="11" t="s">
        <v>475</v>
      </c>
      <c r="E310" s="5" t="s">
        <v>166</v>
      </c>
      <c r="F310" s="10" t="s">
        <v>23</v>
      </c>
      <c r="G310" s="5">
        <v>1.41</v>
      </c>
      <c r="H310" s="5"/>
      <c r="I310" s="5"/>
      <c r="J310" s="5"/>
      <c r="K310" s="14">
        <v>1.5</v>
      </c>
      <c r="L310" s="14">
        <v>1.2</v>
      </c>
      <c r="M310" s="14"/>
      <c r="N310" s="5"/>
      <c r="O310" s="5"/>
      <c r="P310" s="5">
        <v>2</v>
      </c>
      <c r="Q310" s="13"/>
    </row>
    <row r="311" spans="1:17" ht="26.25" customHeight="1">
      <c r="A311" s="10">
        <f t="shared" si="4"/>
        <v>304</v>
      </c>
      <c r="B311" s="11" t="s">
        <v>476</v>
      </c>
      <c r="C311" s="11" t="s">
        <v>475</v>
      </c>
      <c r="D311" s="11" t="s">
        <v>470</v>
      </c>
      <c r="E311" s="5" t="s">
        <v>166</v>
      </c>
      <c r="F311" s="10" t="s">
        <v>23</v>
      </c>
      <c r="G311" s="5">
        <v>1.37</v>
      </c>
      <c r="H311" s="5"/>
      <c r="I311" s="5"/>
      <c r="J311" s="5"/>
      <c r="K311" s="14">
        <v>1.5</v>
      </c>
      <c r="L311" s="14">
        <v>1.2</v>
      </c>
      <c r="M311" s="14"/>
      <c r="N311" s="5"/>
      <c r="O311" s="5"/>
      <c r="P311" s="5">
        <v>2</v>
      </c>
      <c r="Q311" s="13"/>
    </row>
    <row r="312" spans="1:17" ht="26.25" customHeight="1">
      <c r="A312" s="10">
        <f t="shared" si="4"/>
        <v>305</v>
      </c>
      <c r="B312" s="11" t="s">
        <v>477</v>
      </c>
      <c r="C312" s="11" t="s">
        <v>478</v>
      </c>
      <c r="D312" s="11" t="s">
        <v>479</v>
      </c>
      <c r="E312" s="5" t="s">
        <v>166</v>
      </c>
      <c r="F312" s="10" t="s">
        <v>23</v>
      </c>
      <c r="G312" s="5">
        <v>0.22</v>
      </c>
      <c r="H312" s="5"/>
      <c r="I312" s="5"/>
      <c r="J312" s="5"/>
      <c r="K312" s="14">
        <v>1.2</v>
      </c>
      <c r="L312" s="14">
        <v>3.4</v>
      </c>
      <c r="M312" s="14"/>
      <c r="N312" s="5"/>
      <c r="O312" s="5"/>
      <c r="P312" s="5">
        <v>2</v>
      </c>
      <c r="Q312" s="13"/>
    </row>
    <row r="313" spans="1:17" ht="26.25" customHeight="1">
      <c r="A313" s="10">
        <f t="shared" si="4"/>
        <v>306</v>
      </c>
      <c r="B313" s="11" t="s">
        <v>480</v>
      </c>
      <c r="C313" s="11" t="s">
        <v>481</v>
      </c>
      <c r="D313" s="11" t="s">
        <v>482</v>
      </c>
      <c r="E313" s="5" t="s">
        <v>166</v>
      </c>
      <c r="F313" s="10" t="s">
        <v>23</v>
      </c>
      <c r="G313" s="5">
        <v>0.23</v>
      </c>
      <c r="H313" s="5"/>
      <c r="I313" s="5"/>
      <c r="J313" s="5"/>
      <c r="K313" s="14"/>
      <c r="L313" s="14"/>
      <c r="M313" s="14"/>
      <c r="N313" s="5">
        <v>1.5</v>
      </c>
      <c r="O313" s="5">
        <v>1.5</v>
      </c>
      <c r="P313" s="5">
        <v>1</v>
      </c>
      <c r="Q313" s="13"/>
    </row>
    <row r="314" spans="1:17" ht="26.25" customHeight="1">
      <c r="A314" s="10">
        <f t="shared" si="4"/>
        <v>307</v>
      </c>
      <c r="B314" s="11" t="s">
        <v>483</v>
      </c>
      <c r="C314" s="11" t="s">
        <v>484</v>
      </c>
      <c r="D314" s="11" t="s">
        <v>485</v>
      </c>
      <c r="E314" s="5" t="s">
        <v>166</v>
      </c>
      <c r="F314" s="10" t="s">
        <v>23</v>
      </c>
      <c r="G314" s="5">
        <v>0.16</v>
      </c>
      <c r="H314" s="5"/>
      <c r="I314" s="5"/>
      <c r="J314" s="5"/>
      <c r="K314" s="14">
        <v>1.5</v>
      </c>
      <c r="L314" s="14">
        <v>4</v>
      </c>
      <c r="M314" s="14"/>
      <c r="N314" s="5"/>
      <c r="O314" s="5"/>
      <c r="P314" s="5">
        <v>1</v>
      </c>
      <c r="Q314" s="13"/>
    </row>
    <row r="315" spans="1:17" ht="26.25" customHeight="1">
      <c r="A315" s="10">
        <f t="shared" si="4"/>
        <v>308</v>
      </c>
      <c r="B315" s="11" t="s">
        <v>486</v>
      </c>
      <c r="C315" s="11" t="s">
        <v>487</v>
      </c>
      <c r="D315" s="11" t="s">
        <v>488</v>
      </c>
      <c r="E315" s="5" t="s">
        <v>166</v>
      </c>
      <c r="F315" s="10" t="s">
        <v>23</v>
      </c>
      <c r="G315" s="5">
        <v>0.33</v>
      </c>
      <c r="H315" s="5"/>
      <c r="I315" s="5"/>
      <c r="J315" s="5"/>
      <c r="K315" s="14">
        <v>1.5</v>
      </c>
      <c r="L315" s="14">
        <v>1.3</v>
      </c>
      <c r="M315" s="14"/>
      <c r="N315" s="5"/>
      <c r="O315" s="5"/>
      <c r="P315" s="5">
        <v>1</v>
      </c>
      <c r="Q315" s="13"/>
    </row>
    <row r="316" spans="1:17" ht="26.25" customHeight="1">
      <c r="A316" s="10">
        <f t="shared" si="4"/>
        <v>309</v>
      </c>
      <c r="B316" s="11" t="s">
        <v>489</v>
      </c>
      <c r="C316" s="11" t="s">
        <v>490</v>
      </c>
      <c r="D316" s="11" t="s">
        <v>488</v>
      </c>
      <c r="E316" s="5" t="s">
        <v>166</v>
      </c>
      <c r="F316" s="10" t="s">
        <v>23</v>
      </c>
      <c r="G316" s="5">
        <v>0.33</v>
      </c>
      <c r="H316" s="5"/>
      <c r="I316" s="5"/>
      <c r="J316" s="5"/>
      <c r="K316" s="14">
        <v>1.3</v>
      </c>
      <c r="L316" s="14">
        <v>2.2999999999999998</v>
      </c>
      <c r="M316" s="14"/>
      <c r="N316" s="5"/>
      <c r="O316" s="5"/>
      <c r="P316" s="5">
        <v>2</v>
      </c>
      <c r="Q316" s="13"/>
    </row>
    <row r="317" spans="1:17" ht="26.25" customHeight="1">
      <c r="A317" s="10">
        <f t="shared" si="4"/>
        <v>310</v>
      </c>
      <c r="B317" s="11" t="s">
        <v>491</v>
      </c>
      <c r="C317" s="11" t="s">
        <v>492</v>
      </c>
      <c r="D317" s="11" t="s">
        <v>493</v>
      </c>
      <c r="E317" s="5" t="s">
        <v>166</v>
      </c>
      <c r="F317" s="10" t="s">
        <v>23</v>
      </c>
      <c r="G317" s="5">
        <v>0.04</v>
      </c>
      <c r="H317" s="5"/>
      <c r="I317" s="5"/>
      <c r="J317" s="5"/>
      <c r="K317" s="14">
        <v>1</v>
      </c>
      <c r="L317" s="14">
        <v>2.4</v>
      </c>
      <c r="M317" s="14"/>
      <c r="N317" s="5"/>
      <c r="O317" s="5"/>
      <c r="P317" s="5">
        <v>2</v>
      </c>
      <c r="Q317" s="13"/>
    </row>
    <row r="318" spans="1:17" ht="26.25" customHeight="1">
      <c r="A318" s="10">
        <f t="shared" si="4"/>
        <v>311</v>
      </c>
      <c r="B318" s="11" t="s">
        <v>494</v>
      </c>
      <c r="C318" s="11" t="s">
        <v>488</v>
      </c>
      <c r="D318" s="11" t="s">
        <v>495</v>
      </c>
      <c r="E318" s="5" t="s">
        <v>166</v>
      </c>
      <c r="F318" s="10" t="s">
        <v>23</v>
      </c>
      <c r="G318" s="5">
        <v>0.64</v>
      </c>
      <c r="H318" s="5"/>
      <c r="I318" s="5"/>
      <c r="J318" s="5"/>
      <c r="K318" s="14">
        <v>1.7</v>
      </c>
      <c r="L318" s="14">
        <v>2.2999999999999998</v>
      </c>
      <c r="M318" s="14"/>
      <c r="N318" s="5"/>
      <c r="O318" s="5"/>
      <c r="P318" s="5">
        <v>2</v>
      </c>
      <c r="Q318" s="13"/>
    </row>
    <row r="319" spans="1:17" ht="26.25" customHeight="1">
      <c r="A319" s="10">
        <f t="shared" si="4"/>
        <v>312</v>
      </c>
      <c r="B319" s="11" t="s">
        <v>496</v>
      </c>
      <c r="C319" s="11" t="s">
        <v>497</v>
      </c>
      <c r="D319" s="11" t="s">
        <v>498</v>
      </c>
      <c r="E319" s="5" t="s">
        <v>166</v>
      </c>
      <c r="F319" s="10" t="s">
        <v>23</v>
      </c>
      <c r="G319" s="5">
        <v>0.28000000000000003</v>
      </c>
      <c r="H319" s="5"/>
      <c r="I319" s="5"/>
      <c r="J319" s="5"/>
      <c r="K319" s="14">
        <v>1.5</v>
      </c>
      <c r="L319" s="14">
        <v>2.6</v>
      </c>
      <c r="M319" s="14"/>
      <c r="N319" s="5"/>
      <c r="O319" s="5"/>
      <c r="P319" s="5">
        <v>2</v>
      </c>
      <c r="Q319" s="13"/>
    </row>
    <row r="320" spans="1:17" ht="26.25" customHeight="1">
      <c r="A320" s="10">
        <f t="shared" si="4"/>
        <v>313</v>
      </c>
      <c r="B320" s="11" t="s">
        <v>499</v>
      </c>
      <c r="C320" s="11" t="s">
        <v>500</v>
      </c>
      <c r="D320" s="11" t="s">
        <v>501</v>
      </c>
      <c r="E320" s="5" t="s">
        <v>166</v>
      </c>
      <c r="F320" s="10" t="s">
        <v>23</v>
      </c>
      <c r="G320" s="5">
        <v>0.37</v>
      </c>
      <c r="H320" s="5"/>
      <c r="I320" s="5"/>
      <c r="J320" s="5"/>
      <c r="K320" s="14">
        <v>1.3</v>
      </c>
      <c r="L320" s="14">
        <v>3</v>
      </c>
      <c r="M320" s="14"/>
      <c r="N320" s="5"/>
      <c r="O320" s="5"/>
      <c r="P320" s="5">
        <v>2</v>
      </c>
      <c r="Q320" s="13"/>
    </row>
    <row r="321" spans="1:17" ht="26.25" customHeight="1">
      <c r="A321" s="10">
        <f t="shared" si="4"/>
        <v>314</v>
      </c>
      <c r="B321" s="11" t="s">
        <v>502</v>
      </c>
      <c r="C321" s="11" t="s">
        <v>503</v>
      </c>
      <c r="D321" s="11" t="s">
        <v>504</v>
      </c>
      <c r="E321" s="5" t="s">
        <v>166</v>
      </c>
      <c r="F321" s="10" t="s">
        <v>23</v>
      </c>
      <c r="G321" s="5">
        <v>0.27</v>
      </c>
      <c r="H321" s="5"/>
      <c r="I321" s="5"/>
      <c r="J321" s="5"/>
      <c r="K321" s="14">
        <v>1.2</v>
      </c>
      <c r="L321" s="14">
        <v>3</v>
      </c>
      <c r="M321" s="14"/>
      <c r="N321" s="5"/>
      <c r="O321" s="5"/>
      <c r="P321" s="5">
        <v>2</v>
      </c>
      <c r="Q321" s="13"/>
    </row>
    <row r="322" spans="1:17" ht="26.25" customHeight="1">
      <c r="A322" s="10">
        <f t="shared" si="4"/>
        <v>315</v>
      </c>
      <c r="B322" s="11" t="s">
        <v>505</v>
      </c>
      <c r="C322" s="11" t="s">
        <v>506</v>
      </c>
      <c r="D322" s="11" t="s">
        <v>507</v>
      </c>
      <c r="E322" s="5" t="s">
        <v>166</v>
      </c>
      <c r="F322" s="10" t="s">
        <v>23</v>
      </c>
      <c r="G322" s="5">
        <v>0.76</v>
      </c>
      <c r="H322" s="5"/>
      <c r="I322" s="5"/>
      <c r="J322" s="5"/>
      <c r="K322" s="14">
        <v>1.3</v>
      </c>
      <c r="L322" s="14">
        <v>2.6</v>
      </c>
      <c r="M322" s="14"/>
      <c r="N322" s="5"/>
      <c r="O322" s="5"/>
      <c r="P322" s="5">
        <v>2</v>
      </c>
      <c r="Q322" s="13"/>
    </row>
    <row r="323" spans="1:17" ht="26.25" customHeight="1">
      <c r="A323" s="10">
        <f t="shared" si="4"/>
        <v>316</v>
      </c>
      <c r="B323" s="11" t="s">
        <v>508</v>
      </c>
      <c r="C323" s="11" t="s">
        <v>509</v>
      </c>
      <c r="D323" s="11" t="s">
        <v>488</v>
      </c>
      <c r="E323" s="5" t="s">
        <v>166</v>
      </c>
      <c r="F323" s="10" t="s">
        <v>23</v>
      </c>
      <c r="G323" s="5">
        <v>0.12</v>
      </c>
      <c r="H323" s="5"/>
      <c r="I323" s="5"/>
      <c r="J323" s="5"/>
      <c r="K323" s="14">
        <v>1</v>
      </c>
      <c r="L323" s="14">
        <v>1.6</v>
      </c>
      <c r="M323" s="14"/>
      <c r="N323" s="5"/>
      <c r="O323" s="5"/>
      <c r="P323" s="5">
        <v>2</v>
      </c>
      <c r="Q323" s="13"/>
    </row>
    <row r="324" spans="1:17" ht="26.25" customHeight="1">
      <c r="A324" s="10">
        <f t="shared" si="4"/>
        <v>317</v>
      </c>
      <c r="B324" s="11" t="s">
        <v>510</v>
      </c>
      <c r="C324" s="11" t="s">
        <v>511</v>
      </c>
      <c r="D324" s="11" t="s">
        <v>488</v>
      </c>
      <c r="E324" s="5" t="s">
        <v>166</v>
      </c>
      <c r="F324" s="10" t="s">
        <v>23</v>
      </c>
      <c r="G324" s="5">
        <v>0.12</v>
      </c>
      <c r="H324" s="5"/>
      <c r="I324" s="5"/>
      <c r="J324" s="5"/>
      <c r="K324" s="14">
        <v>1</v>
      </c>
      <c r="L324" s="14">
        <v>1.1000000000000001</v>
      </c>
      <c r="M324" s="14"/>
      <c r="N324" s="5"/>
      <c r="O324" s="5"/>
      <c r="P324" s="5">
        <v>2</v>
      </c>
      <c r="Q324" s="13"/>
    </row>
    <row r="325" spans="1:17" ht="26.25" customHeight="1">
      <c r="A325" s="10">
        <f t="shared" si="4"/>
        <v>318</v>
      </c>
      <c r="B325" s="11" t="s">
        <v>512</v>
      </c>
      <c r="C325" s="11" t="s">
        <v>488</v>
      </c>
      <c r="D325" s="11" t="s">
        <v>513</v>
      </c>
      <c r="E325" s="5" t="s">
        <v>166</v>
      </c>
      <c r="F325" s="10" t="s">
        <v>23</v>
      </c>
      <c r="G325" s="5">
        <v>0.1</v>
      </c>
      <c r="H325" s="5"/>
      <c r="I325" s="5"/>
      <c r="J325" s="5"/>
      <c r="K325" s="14">
        <v>1.4</v>
      </c>
      <c r="L325" s="14">
        <v>2.8</v>
      </c>
      <c r="M325" s="14"/>
      <c r="N325" s="5"/>
      <c r="O325" s="5"/>
      <c r="P325" s="5">
        <v>2</v>
      </c>
      <c r="Q325" s="13"/>
    </row>
    <row r="326" spans="1:17" ht="26.25" customHeight="1">
      <c r="A326" s="10">
        <f t="shared" si="4"/>
        <v>319</v>
      </c>
      <c r="B326" s="11" t="s">
        <v>514</v>
      </c>
      <c r="C326" s="11" t="s">
        <v>488</v>
      </c>
      <c r="D326" s="11" t="s">
        <v>513</v>
      </c>
      <c r="E326" s="5" t="s">
        <v>166</v>
      </c>
      <c r="F326" s="10" t="s">
        <v>23</v>
      </c>
      <c r="G326" s="5">
        <v>0.1</v>
      </c>
      <c r="H326" s="5"/>
      <c r="I326" s="5"/>
      <c r="J326" s="5"/>
      <c r="K326" s="14">
        <v>1</v>
      </c>
      <c r="L326" s="14">
        <v>1.3</v>
      </c>
      <c r="M326" s="14"/>
      <c r="N326" s="5"/>
      <c r="O326" s="5"/>
      <c r="P326" s="5">
        <v>2</v>
      </c>
      <c r="Q326" s="13"/>
    </row>
    <row r="327" spans="1:17" ht="26.25" customHeight="1">
      <c r="A327" s="10">
        <f t="shared" si="4"/>
        <v>320</v>
      </c>
      <c r="B327" s="11" t="s">
        <v>515</v>
      </c>
      <c r="C327" s="11" t="s">
        <v>516</v>
      </c>
      <c r="D327" s="11" t="s">
        <v>517</v>
      </c>
      <c r="E327" s="5" t="s">
        <v>166</v>
      </c>
      <c r="F327" s="10" t="s">
        <v>394</v>
      </c>
      <c r="G327" s="5">
        <v>0.54</v>
      </c>
      <c r="H327" s="5"/>
      <c r="I327" s="5">
        <v>1.2</v>
      </c>
      <c r="J327" s="5"/>
      <c r="K327" s="14"/>
      <c r="L327" s="14"/>
      <c r="M327" s="14"/>
      <c r="N327" s="5"/>
      <c r="O327" s="5"/>
      <c r="P327" s="5">
        <v>2</v>
      </c>
      <c r="Q327" s="13"/>
    </row>
    <row r="328" spans="1:17" ht="26.25" customHeight="1">
      <c r="A328" s="10">
        <f t="shared" si="4"/>
        <v>321</v>
      </c>
      <c r="B328" s="11" t="s">
        <v>518</v>
      </c>
      <c r="C328" s="11" t="s">
        <v>519</v>
      </c>
      <c r="D328" s="11" t="s">
        <v>520</v>
      </c>
      <c r="E328" s="5" t="s">
        <v>166</v>
      </c>
      <c r="F328" s="10" t="s">
        <v>394</v>
      </c>
      <c r="G328" s="5">
        <v>0.54</v>
      </c>
      <c r="H328" s="5"/>
      <c r="I328" s="5">
        <v>1.2</v>
      </c>
      <c r="J328" s="5"/>
      <c r="K328" s="14"/>
      <c r="L328" s="14"/>
      <c r="M328" s="14"/>
      <c r="N328" s="5"/>
      <c r="O328" s="5"/>
      <c r="P328" s="5">
        <v>2</v>
      </c>
      <c r="Q328" s="13"/>
    </row>
    <row r="329" spans="1:17" ht="26.25" customHeight="1">
      <c r="A329" s="10">
        <f t="shared" ref="A329:A392" si="5">ROW()-7</f>
        <v>322</v>
      </c>
      <c r="B329" s="11" t="s">
        <v>521</v>
      </c>
      <c r="C329" s="11" t="s">
        <v>522</v>
      </c>
      <c r="D329" s="11" t="s">
        <v>523</v>
      </c>
      <c r="E329" s="5" t="s">
        <v>166</v>
      </c>
      <c r="F329" s="10" t="s">
        <v>23</v>
      </c>
      <c r="G329" s="5">
        <v>2.2999999999999998</v>
      </c>
      <c r="H329" s="5"/>
      <c r="I329" s="5"/>
      <c r="J329" s="5"/>
      <c r="K329" s="14">
        <v>1</v>
      </c>
      <c r="L329" s="14">
        <v>1.6</v>
      </c>
      <c r="M329" s="14"/>
      <c r="N329" s="5"/>
      <c r="O329" s="5"/>
      <c r="P329" s="5">
        <v>2</v>
      </c>
      <c r="Q329" s="13"/>
    </row>
    <row r="330" spans="1:17" ht="26.25" customHeight="1">
      <c r="A330" s="10">
        <f t="shared" si="5"/>
        <v>323</v>
      </c>
      <c r="B330" s="11" t="s">
        <v>524</v>
      </c>
      <c r="C330" s="11" t="s">
        <v>522</v>
      </c>
      <c r="D330" s="11" t="s">
        <v>523</v>
      </c>
      <c r="E330" s="5" t="s">
        <v>166</v>
      </c>
      <c r="F330" s="10" t="s">
        <v>23</v>
      </c>
      <c r="G330" s="5">
        <v>2.2999999999999998</v>
      </c>
      <c r="H330" s="5"/>
      <c r="I330" s="5"/>
      <c r="J330" s="5"/>
      <c r="K330" s="14">
        <v>1</v>
      </c>
      <c r="L330" s="14">
        <v>1.6</v>
      </c>
      <c r="M330" s="14"/>
      <c r="N330" s="5"/>
      <c r="O330" s="5"/>
      <c r="P330" s="5">
        <v>2</v>
      </c>
      <c r="Q330" s="13"/>
    </row>
    <row r="331" spans="1:17" ht="26.25" customHeight="1">
      <c r="A331" s="10">
        <f t="shared" si="5"/>
        <v>324</v>
      </c>
      <c r="B331" s="11" t="s">
        <v>525</v>
      </c>
      <c r="C331" s="11" t="s">
        <v>526</v>
      </c>
      <c r="D331" s="11" t="s">
        <v>527</v>
      </c>
      <c r="E331" s="5" t="s">
        <v>166</v>
      </c>
      <c r="F331" s="10" t="s">
        <v>23</v>
      </c>
      <c r="G331" s="5">
        <v>0.61</v>
      </c>
      <c r="H331" s="5"/>
      <c r="I331" s="5"/>
      <c r="J331" s="5"/>
      <c r="K331" s="14">
        <v>1.2</v>
      </c>
      <c r="L331" s="14">
        <v>2.2000000000000002</v>
      </c>
      <c r="M331" s="14"/>
      <c r="N331" s="5"/>
      <c r="O331" s="5"/>
      <c r="P331" s="5">
        <v>2</v>
      </c>
      <c r="Q331" s="13"/>
    </row>
    <row r="332" spans="1:17" ht="26.25" customHeight="1">
      <c r="A332" s="10">
        <f t="shared" si="5"/>
        <v>325</v>
      </c>
      <c r="B332" s="11" t="s">
        <v>528</v>
      </c>
      <c r="C332" s="11" t="s">
        <v>529</v>
      </c>
      <c r="D332" s="11" t="s">
        <v>527</v>
      </c>
      <c r="E332" s="5" t="s">
        <v>166</v>
      </c>
      <c r="F332" s="10" t="s">
        <v>23</v>
      </c>
      <c r="G332" s="5">
        <v>1.1000000000000001</v>
      </c>
      <c r="H332" s="5"/>
      <c r="I332" s="5"/>
      <c r="J332" s="5"/>
      <c r="K332" s="14">
        <v>1.7</v>
      </c>
      <c r="L332" s="14">
        <v>2.7</v>
      </c>
      <c r="M332" s="14"/>
      <c r="N332" s="5"/>
      <c r="O332" s="5"/>
      <c r="P332" s="5">
        <v>2</v>
      </c>
      <c r="Q332" s="13"/>
    </row>
    <row r="333" spans="1:17" ht="26.25" customHeight="1">
      <c r="A333" s="10">
        <f t="shared" si="5"/>
        <v>326</v>
      </c>
      <c r="B333" s="11" t="s">
        <v>530</v>
      </c>
      <c r="C333" s="11" t="s">
        <v>531</v>
      </c>
      <c r="D333" s="11" t="s">
        <v>527</v>
      </c>
      <c r="E333" s="5" t="s">
        <v>166</v>
      </c>
      <c r="F333" s="10" t="s">
        <v>23</v>
      </c>
      <c r="G333" s="5">
        <v>1.2</v>
      </c>
      <c r="H333" s="5"/>
      <c r="I333" s="5"/>
      <c r="J333" s="5"/>
      <c r="K333" s="14">
        <v>1.7</v>
      </c>
      <c r="L333" s="14">
        <v>2.7</v>
      </c>
      <c r="M333" s="14"/>
      <c r="N333" s="5"/>
      <c r="O333" s="5"/>
      <c r="P333" s="5">
        <v>2</v>
      </c>
      <c r="Q333" s="13"/>
    </row>
    <row r="334" spans="1:17" ht="26.25" customHeight="1">
      <c r="A334" s="10">
        <f t="shared" si="5"/>
        <v>327</v>
      </c>
      <c r="B334" s="11" t="s">
        <v>532</v>
      </c>
      <c r="C334" s="11" t="s">
        <v>533</v>
      </c>
      <c r="D334" s="11" t="s">
        <v>534</v>
      </c>
      <c r="E334" s="5" t="s">
        <v>166</v>
      </c>
      <c r="F334" s="10" t="s">
        <v>23</v>
      </c>
      <c r="G334" s="5">
        <v>0.87</v>
      </c>
      <c r="H334" s="5"/>
      <c r="I334" s="5"/>
      <c r="J334" s="5"/>
      <c r="K334" s="14">
        <v>1.9</v>
      </c>
      <c r="L334" s="14">
        <v>2.8</v>
      </c>
      <c r="M334" s="14"/>
      <c r="N334" s="5"/>
      <c r="O334" s="5"/>
      <c r="P334" s="5">
        <v>2</v>
      </c>
      <c r="Q334" s="13"/>
    </row>
    <row r="335" spans="1:17" ht="26.25" customHeight="1">
      <c r="A335" s="10">
        <f t="shared" si="5"/>
        <v>328</v>
      </c>
      <c r="B335" s="11" t="s">
        <v>535</v>
      </c>
      <c r="C335" s="11" t="s">
        <v>533</v>
      </c>
      <c r="D335" s="11" t="s">
        <v>536</v>
      </c>
      <c r="E335" s="5" t="s">
        <v>166</v>
      </c>
      <c r="F335" s="10" t="s">
        <v>23</v>
      </c>
      <c r="G335" s="5">
        <v>0.45</v>
      </c>
      <c r="H335" s="5"/>
      <c r="I335" s="5"/>
      <c r="J335" s="5"/>
      <c r="K335" s="14">
        <v>1.7</v>
      </c>
      <c r="L335" s="14">
        <v>2.2999999999999998</v>
      </c>
      <c r="M335" s="14"/>
      <c r="N335" s="5"/>
      <c r="O335" s="5"/>
      <c r="P335" s="5">
        <v>2</v>
      </c>
      <c r="Q335" s="13"/>
    </row>
    <row r="336" spans="1:17" ht="26.25" customHeight="1">
      <c r="A336" s="10">
        <f t="shared" si="5"/>
        <v>329</v>
      </c>
      <c r="B336" s="11" t="s">
        <v>537</v>
      </c>
      <c r="C336" s="11" t="s">
        <v>538</v>
      </c>
      <c r="D336" s="11" t="s">
        <v>539</v>
      </c>
      <c r="E336" s="5" t="s">
        <v>166</v>
      </c>
      <c r="F336" s="10" t="s">
        <v>23</v>
      </c>
      <c r="G336" s="5">
        <v>1.71</v>
      </c>
      <c r="H336" s="5"/>
      <c r="I336" s="5"/>
      <c r="J336" s="5"/>
      <c r="K336" s="14">
        <v>1.8</v>
      </c>
      <c r="L336" s="14">
        <v>1.9</v>
      </c>
      <c r="M336" s="14"/>
      <c r="N336" s="5"/>
      <c r="O336" s="5"/>
      <c r="P336" s="5">
        <v>3</v>
      </c>
      <c r="Q336" s="13"/>
    </row>
    <row r="337" spans="1:17" ht="26.25" customHeight="1">
      <c r="A337" s="10">
        <f t="shared" si="5"/>
        <v>330</v>
      </c>
      <c r="B337" s="11" t="s">
        <v>540</v>
      </c>
      <c r="C337" s="11" t="s">
        <v>541</v>
      </c>
      <c r="D337" s="11" t="s">
        <v>438</v>
      </c>
      <c r="E337" s="5" t="s">
        <v>166</v>
      </c>
      <c r="F337" s="10" t="s">
        <v>65</v>
      </c>
      <c r="G337" s="5">
        <v>2.15</v>
      </c>
      <c r="H337" s="5">
        <v>1.7</v>
      </c>
      <c r="I337" s="5"/>
      <c r="J337" s="5"/>
      <c r="K337" s="14"/>
      <c r="L337" s="14"/>
      <c r="M337" s="14"/>
      <c r="N337" s="5"/>
      <c r="O337" s="5"/>
      <c r="P337" s="5">
        <v>4</v>
      </c>
      <c r="Q337" s="13"/>
    </row>
    <row r="338" spans="1:17" ht="26.25" customHeight="1">
      <c r="A338" s="10">
        <f t="shared" si="5"/>
        <v>331</v>
      </c>
      <c r="B338" s="22" t="s">
        <v>542</v>
      </c>
      <c r="C338" s="22" t="s">
        <v>385</v>
      </c>
      <c r="D338" s="22" t="s">
        <v>398</v>
      </c>
      <c r="E338" s="15" t="s">
        <v>166</v>
      </c>
      <c r="F338" s="26" t="s">
        <v>65</v>
      </c>
      <c r="G338" s="15">
        <v>2</v>
      </c>
      <c r="H338" s="15">
        <v>1.7</v>
      </c>
      <c r="I338" s="15"/>
      <c r="J338" s="15"/>
      <c r="K338" s="35"/>
      <c r="L338" s="35"/>
      <c r="M338" s="35"/>
      <c r="N338" s="15"/>
      <c r="O338" s="15"/>
      <c r="P338" s="15">
        <v>2</v>
      </c>
      <c r="Q338" s="42"/>
    </row>
    <row r="339" spans="1:17" ht="26.25" customHeight="1">
      <c r="A339" s="10">
        <f t="shared" si="5"/>
        <v>332</v>
      </c>
      <c r="B339" s="11" t="s">
        <v>543</v>
      </c>
      <c r="C339" s="11" t="s">
        <v>398</v>
      </c>
      <c r="D339" s="11" t="s">
        <v>544</v>
      </c>
      <c r="E339" s="5" t="s">
        <v>166</v>
      </c>
      <c r="F339" s="10" t="s">
        <v>23</v>
      </c>
      <c r="G339" s="5">
        <v>0.52</v>
      </c>
      <c r="H339" s="5"/>
      <c r="I339" s="5"/>
      <c r="J339" s="5"/>
      <c r="K339" s="14">
        <v>1.6</v>
      </c>
      <c r="L339" s="14">
        <v>2</v>
      </c>
      <c r="M339" s="14"/>
      <c r="N339" s="5"/>
      <c r="O339" s="5"/>
      <c r="P339" s="5">
        <v>2</v>
      </c>
      <c r="Q339" s="13"/>
    </row>
    <row r="340" spans="1:17" ht="26.25" customHeight="1">
      <c r="A340" s="10">
        <f t="shared" si="5"/>
        <v>333</v>
      </c>
      <c r="B340" s="11" t="s">
        <v>545</v>
      </c>
      <c r="C340" s="11" t="s">
        <v>407</v>
      </c>
      <c r="D340" s="11" t="s">
        <v>398</v>
      </c>
      <c r="E340" s="5" t="s">
        <v>166</v>
      </c>
      <c r="F340" s="10" t="s">
        <v>23</v>
      </c>
      <c r="G340" s="5">
        <v>0.52</v>
      </c>
      <c r="H340" s="5"/>
      <c r="I340" s="5"/>
      <c r="J340" s="5"/>
      <c r="K340" s="35">
        <v>1.6</v>
      </c>
      <c r="L340" s="35">
        <v>20</v>
      </c>
      <c r="M340" s="35">
        <v>0</v>
      </c>
      <c r="N340" s="15"/>
      <c r="O340" s="5"/>
      <c r="P340" s="5">
        <v>2</v>
      </c>
      <c r="Q340" s="13"/>
    </row>
    <row r="341" spans="1:17" ht="26.25" customHeight="1">
      <c r="A341" s="10">
        <f t="shared" si="5"/>
        <v>334</v>
      </c>
      <c r="B341" s="11" t="s">
        <v>546</v>
      </c>
      <c r="C341" s="11" t="s">
        <v>398</v>
      </c>
      <c r="D341" s="11" t="s">
        <v>385</v>
      </c>
      <c r="E341" s="5" t="s">
        <v>166</v>
      </c>
      <c r="F341" s="10" t="s">
        <v>65</v>
      </c>
      <c r="G341" s="5">
        <v>2</v>
      </c>
      <c r="H341" s="5">
        <v>1.7</v>
      </c>
      <c r="I341" s="5"/>
      <c r="J341" s="5"/>
      <c r="K341" s="14"/>
      <c r="L341" s="14"/>
      <c r="M341" s="14"/>
      <c r="N341" s="5"/>
      <c r="O341" s="5"/>
      <c r="P341" s="5">
        <v>2</v>
      </c>
      <c r="Q341" s="13"/>
    </row>
    <row r="342" spans="1:17" ht="26.25" customHeight="1">
      <c r="A342" s="10">
        <f t="shared" si="5"/>
        <v>335</v>
      </c>
      <c r="B342" s="11" t="s">
        <v>547</v>
      </c>
      <c r="C342" s="11" t="s">
        <v>548</v>
      </c>
      <c r="D342" s="11" t="s">
        <v>549</v>
      </c>
      <c r="E342" s="5" t="s">
        <v>166</v>
      </c>
      <c r="F342" s="10" t="s">
        <v>28</v>
      </c>
      <c r="G342" s="5">
        <v>0.68</v>
      </c>
      <c r="H342" s="5"/>
      <c r="I342" s="14"/>
      <c r="J342" s="5"/>
      <c r="K342" s="14">
        <v>1.7</v>
      </c>
      <c r="L342" s="14">
        <v>3</v>
      </c>
      <c r="M342" s="14"/>
      <c r="N342" s="5"/>
      <c r="O342" s="5"/>
      <c r="P342" s="5">
        <v>4</v>
      </c>
      <c r="Q342" s="13"/>
    </row>
    <row r="343" spans="1:17" ht="26.25" customHeight="1">
      <c r="A343" s="10">
        <f t="shared" si="5"/>
        <v>336</v>
      </c>
      <c r="B343" s="11" t="s">
        <v>550</v>
      </c>
      <c r="C343" s="11" t="s">
        <v>551</v>
      </c>
      <c r="D343" s="11" t="s">
        <v>552</v>
      </c>
      <c r="E343" s="5" t="s">
        <v>166</v>
      </c>
      <c r="F343" s="26" t="s">
        <v>28</v>
      </c>
      <c r="G343" s="5">
        <v>1.2</v>
      </c>
      <c r="H343" s="5"/>
      <c r="I343" s="14"/>
      <c r="J343" s="5"/>
      <c r="K343" s="14">
        <v>1.5</v>
      </c>
      <c r="L343" s="14">
        <v>1.5</v>
      </c>
      <c r="M343" s="14"/>
      <c r="N343" s="5"/>
      <c r="O343" s="5"/>
      <c r="P343" s="5">
        <v>2</v>
      </c>
      <c r="Q343" s="13"/>
    </row>
    <row r="344" spans="1:17" ht="26.25" customHeight="1">
      <c r="A344" s="10">
        <f t="shared" si="5"/>
        <v>337</v>
      </c>
      <c r="B344" s="11" t="s">
        <v>553</v>
      </c>
      <c r="C344" s="11" t="s">
        <v>554</v>
      </c>
      <c r="D344" s="11" t="s">
        <v>555</v>
      </c>
      <c r="E344" s="5" t="s">
        <v>166</v>
      </c>
      <c r="F344" s="10" t="s">
        <v>69</v>
      </c>
      <c r="G344" s="5">
        <v>0.56000000000000005</v>
      </c>
      <c r="H344" s="5">
        <v>1.7</v>
      </c>
      <c r="I344" s="14"/>
      <c r="J344" s="5"/>
      <c r="K344" s="14"/>
      <c r="L344" s="14"/>
      <c r="M344" s="14"/>
      <c r="N344" s="5"/>
      <c r="O344" s="5"/>
      <c r="P344" s="5">
        <v>2</v>
      </c>
      <c r="Q344" s="13"/>
    </row>
    <row r="345" spans="1:17" ht="26.25" customHeight="1">
      <c r="A345" s="10">
        <f t="shared" si="5"/>
        <v>338</v>
      </c>
      <c r="B345" s="11" t="s">
        <v>556</v>
      </c>
      <c r="C345" s="11" t="s">
        <v>305</v>
      </c>
      <c r="D345" s="11" t="s">
        <v>557</v>
      </c>
      <c r="E345" s="5" t="s">
        <v>166</v>
      </c>
      <c r="F345" s="10" t="s">
        <v>28</v>
      </c>
      <c r="G345" s="5">
        <v>0.53</v>
      </c>
      <c r="H345" s="5"/>
      <c r="I345" s="14"/>
      <c r="J345" s="5"/>
      <c r="K345" s="14">
        <v>1.5</v>
      </c>
      <c r="L345" s="14">
        <v>2</v>
      </c>
      <c r="M345" s="14"/>
      <c r="N345" s="5"/>
      <c r="O345" s="5"/>
      <c r="P345" s="5">
        <v>3</v>
      </c>
      <c r="Q345" s="13"/>
    </row>
    <row r="346" spans="1:17" ht="26.25" customHeight="1">
      <c r="A346" s="10">
        <f t="shared" si="5"/>
        <v>339</v>
      </c>
      <c r="B346" s="11" t="s">
        <v>558</v>
      </c>
      <c r="C346" s="11" t="s">
        <v>557</v>
      </c>
      <c r="D346" s="11" t="s">
        <v>559</v>
      </c>
      <c r="E346" s="5" t="s">
        <v>166</v>
      </c>
      <c r="F346" s="10" t="s">
        <v>69</v>
      </c>
      <c r="G346" s="5">
        <v>0.35</v>
      </c>
      <c r="H346" s="5">
        <v>1.5</v>
      </c>
      <c r="I346" s="5"/>
      <c r="J346" s="5"/>
      <c r="K346" s="14"/>
      <c r="L346" s="14"/>
      <c r="M346" s="14"/>
      <c r="N346" s="5"/>
      <c r="O346" s="5"/>
      <c r="P346" s="5">
        <v>2</v>
      </c>
      <c r="Q346" s="13"/>
    </row>
    <row r="347" spans="1:17" ht="26.25" customHeight="1">
      <c r="A347" s="10">
        <f t="shared" si="5"/>
        <v>340</v>
      </c>
      <c r="B347" s="11" t="s">
        <v>560</v>
      </c>
      <c r="C347" s="11" t="s">
        <v>559</v>
      </c>
      <c r="D347" s="11" t="s">
        <v>561</v>
      </c>
      <c r="E347" s="5" t="s">
        <v>166</v>
      </c>
      <c r="F347" s="10" t="s">
        <v>23</v>
      </c>
      <c r="G347" s="5">
        <v>2</v>
      </c>
      <c r="H347" s="5"/>
      <c r="I347" s="5"/>
      <c r="J347" s="5"/>
      <c r="K347" s="14">
        <v>1.5</v>
      </c>
      <c r="L347" s="14">
        <v>2</v>
      </c>
      <c r="M347" s="14"/>
      <c r="N347" s="5"/>
      <c r="O347" s="5"/>
      <c r="P347" s="5">
        <v>3</v>
      </c>
      <c r="Q347" s="13"/>
    </row>
    <row r="348" spans="1:17" ht="26.25" customHeight="1">
      <c r="A348" s="10">
        <f t="shared" si="5"/>
        <v>341</v>
      </c>
      <c r="B348" s="11" t="s">
        <v>562</v>
      </c>
      <c r="C348" s="11" t="s">
        <v>561</v>
      </c>
      <c r="D348" s="11" t="s">
        <v>563</v>
      </c>
      <c r="E348" s="5" t="s">
        <v>166</v>
      </c>
      <c r="F348" s="10" t="s">
        <v>23</v>
      </c>
      <c r="G348" s="5">
        <v>0.6</v>
      </c>
      <c r="H348" s="5"/>
      <c r="I348" s="5"/>
      <c r="J348" s="5"/>
      <c r="K348" s="14">
        <v>2</v>
      </c>
      <c r="L348" s="14">
        <v>2</v>
      </c>
      <c r="M348" s="14"/>
      <c r="N348" s="5"/>
      <c r="O348" s="5"/>
      <c r="P348" s="5">
        <v>3</v>
      </c>
      <c r="Q348" s="13"/>
    </row>
    <row r="349" spans="1:17" ht="26.25" customHeight="1">
      <c r="A349" s="10">
        <f t="shared" si="5"/>
        <v>342</v>
      </c>
      <c r="B349" s="11" t="s">
        <v>564</v>
      </c>
      <c r="C349" s="11" t="s">
        <v>565</v>
      </c>
      <c r="D349" s="11" t="s">
        <v>559</v>
      </c>
      <c r="E349" s="5" t="s">
        <v>166</v>
      </c>
      <c r="F349" s="10" t="s">
        <v>23</v>
      </c>
      <c r="G349" s="5">
        <v>3.2</v>
      </c>
      <c r="H349" s="5"/>
      <c r="I349" s="5"/>
      <c r="J349" s="5"/>
      <c r="K349" s="14">
        <v>1.5</v>
      </c>
      <c r="L349" s="14">
        <v>2</v>
      </c>
      <c r="M349" s="14"/>
      <c r="N349" s="5"/>
      <c r="O349" s="5"/>
      <c r="P349" s="5">
        <v>2</v>
      </c>
      <c r="Q349" s="13"/>
    </row>
    <row r="350" spans="1:17" ht="26.25" customHeight="1">
      <c r="A350" s="10">
        <f t="shared" si="5"/>
        <v>343</v>
      </c>
      <c r="B350" s="11" t="s">
        <v>566</v>
      </c>
      <c r="C350" s="11" t="s">
        <v>559</v>
      </c>
      <c r="D350" s="11" t="s">
        <v>557</v>
      </c>
      <c r="E350" s="5" t="s">
        <v>166</v>
      </c>
      <c r="F350" s="10" t="s">
        <v>69</v>
      </c>
      <c r="G350" s="5">
        <v>0.35</v>
      </c>
      <c r="H350" s="5">
        <v>1.5</v>
      </c>
      <c r="I350" s="5"/>
      <c r="J350" s="5"/>
      <c r="K350" s="14"/>
      <c r="L350" s="14"/>
      <c r="M350" s="14"/>
      <c r="N350" s="5"/>
      <c r="O350" s="5"/>
      <c r="P350" s="5"/>
      <c r="Q350" s="13"/>
    </row>
    <row r="351" spans="1:17" ht="26.25" customHeight="1">
      <c r="A351" s="10">
        <f t="shared" si="5"/>
        <v>344</v>
      </c>
      <c r="B351" s="11" t="s">
        <v>567</v>
      </c>
      <c r="C351" s="11" t="s">
        <v>557</v>
      </c>
      <c r="D351" s="11" t="s">
        <v>305</v>
      </c>
      <c r="E351" s="5" t="s">
        <v>166</v>
      </c>
      <c r="F351" s="10" t="s">
        <v>28</v>
      </c>
      <c r="G351" s="5">
        <v>0.53</v>
      </c>
      <c r="H351" s="5"/>
      <c r="I351" s="5"/>
      <c r="J351" s="5"/>
      <c r="K351" s="14">
        <v>1.5</v>
      </c>
      <c r="L351" s="14">
        <v>2</v>
      </c>
      <c r="M351" s="14"/>
      <c r="N351" s="5"/>
      <c r="O351" s="5"/>
      <c r="P351" s="5">
        <v>2</v>
      </c>
      <c r="Q351" s="13"/>
    </row>
    <row r="352" spans="1:17" ht="26.25" customHeight="1">
      <c r="A352" s="10">
        <f t="shared" si="5"/>
        <v>345</v>
      </c>
      <c r="B352" s="11" t="s">
        <v>568</v>
      </c>
      <c r="C352" s="11" t="s">
        <v>451</v>
      </c>
      <c r="D352" s="11" t="s">
        <v>569</v>
      </c>
      <c r="E352" s="5" t="s">
        <v>166</v>
      </c>
      <c r="F352" s="10" t="s">
        <v>65</v>
      </c>
      <c r="G352" s="5">
        <v>0.94</v>
      </c>
      <c r="H352" s="5"/>
      <c r="I352" s="5"/>
      <c r="J352" s="5"/>
      <c r="K352" s="14">
        <v>1.5</v>
      </c>
      <c r="L352" s="14">
        <v>6</v>
      </c>
      <c r="M352" s="14"/>
      <c r="N352" s="5"/>
      <c r="O352" s="5"/>
      <c r="P352" s="5">
        <v>3</v>
      </c>
      <c r="Q352" s="13"/>
    </row>
    <row r="353" spans="1:17" ht="26.25" customHeight="1">
      <c r="A353" s="10">
        <f t="shared" si="5"/>
        <v>346</v>
      </c>
      <c r="B353" s="11" t="s">
        <v>570</v>
      </c>
      <c r="C353" s="11" t="s">
        <v>571</v>
      </c>
      <c r="D353" s="11" t="s">
        <v>572</v>
      </c>
      <c r="E353" s="5" t="s">
        <v>166</v>
      </c>
      <c r="F353" s="10" t="s">
        <v>23</v>
      </c>
      <c r="G353" s="5">
        <v>2.82</v>
      </c>
      <c r="H353" s="5"/>
      <c r="I353" s="5"/>
      <c r="J353" s="5"/>
      <c r="K353" s="14"/>
      <c r="L353" s="14"/>
      <c r="M353" s="14"/>
      <c r="N353" s="5">
        <v>7</v>
      </c>
      <c r="O353" s="5">
        <v>7</v>
      </c>
      <c r="P353" s="5">
        <v>2</v>
      </c>
      <c r="Q353" s="13"/>
    </row>
    <row r="354" spans="1:17" ht="26.25" customHeight="1">
      <c r="A354" s="10">
        <f t="shared" si="5"/>
        <v>347</v>
      </c>
      <c r="B354" s="11" t="s">
        <v>573</v>
      </c>
      <c r="C354" s="11" t="s">
        <v>572</v>
      </c>
      <c r="D354" s="11" t="s">
        <v>555</v>
      </c>
      <c r="E354" s="5" t="s">
        <v>166</v>
      </c>
      <c r="F354" s="10" t="s">
        <v>23</v>
      </c>
      <c r="G354" s="5">
        <v>0.99</v>
      </c>
      <c r="H354" s="5"/>
      <c r="I354" s="5"/>
      <c r="J354" s="5"/>
      <c r="K354" s="14">
        <v>2.5</v>
      </c>
      <c r="L354" s="14">
        <v>1.5</v>
      </c>
      <c r="M354" s="14"/>
      <c r="N354" s="5"/>
      <c r="O354" s="5"/>
      <c r="P354" s="5">
        <v>1</v>
      </c>
      <c r="Q354" s="13"/>
    </row>
    <row r="355" spans="1:17" ht="26.25" customHeight="1">
      <c r="A355" s="10">
        <f t="shared" si="5"/>
        <v>348</v>
      </c>
      <c r="B355" s="11" t="s">
        <v>574</v>
      </c>
      <c r="C355" s="11" t="s">
        <v>572</v>
      </c>
      <c r="D355" s="11" t="s">
        <v>555</v>
      </c>
      <c r="E355" s="5" t="s">
        <v>166</v>
      </c>
      <c r="F355" s="10" t="s">
        <v>23</v>
      </c>
      <c r="G355" s="5">
        <v>1.85</v>
      </c>
      <c r="H355" s="5"/>
      <c r="I355" s="5"/>
      <c r="J355" s="5"/>
      <c r="K355" s="14">
        <v>1.5</v>
      </c>
      <c r="L355" s="14">
        <v>2</v>
      </c>
      <c r="M355" s="14"/>
      <c r="N355" s="5"/>
      <c r="O355" s="5"/>
      <c r="P355" s="5">
        <v>2</v>
      </c>
      <c r="Q355" s="13"/>
    </row>
    <row r="356" spans="1:17" ht="26.25" customHeight="1">
      <c r="A356" s="10">
        <f t="shared" si="5"/>
        <v>349</v>
      </c>
      <c r="B356" s="11" t="s">
        <v>575</v>
      </c>
      <c r="C356" s="11" t="s">
        <v>576</v>
      </c>
      <c r="D356" s="11" t="s">
        <v>305</v>
      </c>
      <c r="E356" s="5" t="s">
        <v>166</v>
      </c>
      <c r="F356" s="10" t="s">
        <v>23</v>
      </c>
      <c r="G356" s="5">
        <v>4.9800000000000004</v>
      </c>
      <c r="H356" s="5"/>
      <c r="I356" s="5"/>
      <c r="J356" s="5"/>
      <c r="K356" s="14">
        <v>2.5</v>
      </c>
      <c r="L356" s="14">
        <v>1.5</v>
      </c>
      <c r="M356" s="14"/>
      <c r="N356" s="5"/>
      <c r="O356" s="5"/>
      <c r="P356" s="5">
        <v>1</v>
      </c>
      <c r="Q356" s="13"/>
    </row>
    <row r="357" spans="1:17" ht="26.25" customHeight="1">
      <c r="A357" s="10">
        <f t="shared" si="5"/>
        <v>350</v>
      </c>
      <c r="B357" s="11" t="s">
        <v>577</v>
      </c>
      <c r="C357" s="11" t="s">
        <v>398</v>
      </c>
      <c r="D357" s="11" t="s">
        <v>578</v>
      </c>
      <c r="E357" s="5" t="s">
        <v>166</v>
      </c>
      <c r="F357" s="10" t="s">
        <v>23</v>
      </c>
      <c r="G357" s="5">
        <v>2.7</v>
      </c>
      <c r="H357" s="5"/>
      <c r="I357" s="5"/>
      <c r="J357" s="5"/>
      <c r="K357" s="14">
        <v>1.7</v>
      </c>
      <c r="L357" s="14">
        <v>2</v>
      </c>
      <c r="M357" s="14"/>
      <c r="N357" s="5"/>
      <c r="O357" s="5"/>
      <c r="P357" s="5">
        <v>1</v>
      </c>
      <c r="Q357" s="13"/>
    </row>
    <row r="358" spans="1:17" ht="26.25" customHeight="1">
      <c r="A358" s="10">
        <f t="shared" si="5"/>
        <v>351</v>
      </c>
      <c r="B358" s="11" t="s">
        <v>579</v>
      </c>
      <c r="C358" s="11" t="s">
        <v>563</v>
      </c>
      <c r="D358" s="11" t="s">
        <v>580</v>
      </c>
      <c r="E358" s="5" t="s">
        <v>166</v>
      </c>
      <c r="F358" s="10" t="s">
        <v>23</v>
      </c>
      <c r="G358" s="5">
        <v>2.4</v>
      </c>
      <c r="H358" s="5"/>
      <c r="I358" s="5"/>
      <c r="J358" s="5"/>
      <c r="K358" s="14">
        <v>1.5</v>
      </c>
      <c r="L358" s="14">
        <v>2</v>
      </c>
      <c r="M358" s="14"/>
      <c r="N358" s="5"/>
      <c r="O358" s="5"/>
      <c r="P358" s="5">
        <v>1</v>
      </c>
      <c r="Q358" s="13"/>
    </row>
    <row r="359" spans="1:17" ht="26.25" customHeight="1">
      <c r="A359" s="10">
        <f t="shared" si="5"/>
        <v>352</v>
      </c>
      <c r="B359" s="11" t="s">
        <v>581</v>
      </c>
      <c r="C359" s="11" t="s">
        <v>580</v>
      </c>
      <c r="D359" s="11" t="s">
        <v>582</v>
      </c>
      <c r="E359" s="5" t="s">
        <v>166</v>
      </c>
      <c r="F359" s="10" t="s">
        <v>23</v>
      </c>
      <c r="G359" s="5">
        <v>0.93</v>
      </c>
      <c r="H359" s="5"/>
      <c r="I359" s="5"/>
      <c r="J359" s="5"/>
      <c r="K359" s="14">
        <v>1.5</v>
      </c>
      <c r="L359" s="14">
        <v>1</v>
      </c>
      <c r="M359" s="14"/>
      <c r="N359" s="5"/>
      <c r="O359" s="5"/>
      <c r="P359" s="5">
        <v>3</v>
      </c>
      <c r="Q359" s="13"/>
    </row>
    <row r="360" spans="1:17" ht="26.25" customHeight="1">
      <c r="A360" s="10">
        <f t="shared" si="5"/>
        <v>353</v>
      </c>
      <c r="B360" s="11" t="s">
        <v>583</v>
      </c>
      <c r="C360" s="11" t="s">
        <v>584</v>
      </c>
      <c r="D360" s="11" t="s">
        <v>580</v>
      </c>
      <c r="E360" s="5" t="s">
        <v>166</v>
      </c>
      <c r="F360" s="10" t="s">
        <v>23</v>
      </c>
      <c r="G360" s="5">
        <v>1.9</v>
      </c>
      <c r="H360" s="5"/>
      <c r="I360" s="5"/>
      <c r="J360" s="5"/>
      <c r="K360" s="14">
        <v>1.5</v>
      </c>
      <c r="L360" s="14">
        <v>2</v>
      </c>
      <c r="M360" s="14"/>
      <c r="N360" s="5"/>
      <c r="O360" s="5"/>
      <c r="P360" s="5">
        <v>3</v>
      </c>
      <c r="Q360" s="13"/>
    </row>
    <row r="361" spans="1:17" ht="26.25" customHeight="1">
      <c r="A361" s="10">
        <f t="shared" si="5"/>
        <v>354</v>
      </c>
      <c r="B361" s="11" t="s">
        <v>585</v>
      </c>
      <c r="C361" s="11" t="s">
        <v>580</v>
      </c>
      <c r="D361" s="11" t="s">
        <v>578</v>
      </c>
      <c r="E361" s="5" t="s">
        <v>166</v>
      </c>
      <c r="F361" s="10" t="s">
        <v>23</v>
      </c>
      <c r="G361" s="5">
        <v>2.4</v>
      </c>
      <c r="H361" s="5"/>
      <c r="I361" s="5"/>
      <c r="J361" s="5"/>
      <c r="K361" s="14">
        <v>1.5</v>
      </c>
      <c r="L361" s="14">
        <v>2</v>
      </c>
      <c r="M361" s="14"/>
      <c r="N361" s="5"/>
      <c r="O361" s="5"/>
      <c r="P361" s="5">
        <v>1</v>
      </c>
      <c r="Q361" s="13"/>
    </row>
    <row r="362" spans="1:17" ht="26.25" customHeight="1">
      <c r="A362" s="10">
        <f t="shared" si="5"/>
        <v>355</v>
      </c>
      <c r="B362" s="11" t="s">
        <v>586</v>
      </c>
      <c r="C362" s="11" t="s">
        <v>578</v>
      </c>
      <c r="D362" s="11" t="s">
        <v>587</v>
      </c>
      <c r="E362" s="5" t="s">
        <v>166</v>
      </c>
      <c r="F362" s="10" t="s">
        <v>23</v>
      </c>
      <c r="G362" s="5">
        <v>2.7</v>
      </c>
      <c r="H362" s="5"/>
      <c r="I362" s="5"/>
      <c r="J362" s="5"/>
      <c r="K362" s="14">
        <v>1.5</v>
      </c>
      <c r="L362" s="14">
        <v>2</v>
      </c>
      <c r="M362" s="14"/>
      <c r="N362" s="5"/>
      <c r="O362" s="5"/>
      <c r="P362" s="5">
        <v>2</v>
      </c>
      <c r="Q362" s="13"/>
    </row>
    <row r="363" spans="1:17" ht="26.25" customHeight="1">
      <c r="A363" s="10">
        <f t="shared" si="5"/>
        <v>356</v>
      </c>
      <c r="B363" s="11" t="s">
        <v>588</v>
      </c>
      <c r="C363" s="11" t="s">
        <v>569</v>
      </c>
      <c r="D363" s="11" t="s">
        <v>589</v>
      </c>
      <c r="E363" s="5" t="s">
        <v>166</v>
      </c>
      <c r="F363" s="10" t="s">
        <v>23</v>
      </c>
      <c r="G363" s="5">
        <v>0.57999999999999996</v>
      </c>
      <c r="H363" s="5"/>
      <c r="I363" s="5"/>
      <c r="J363" s="5"/>
      <c r="K363" s="14">
        <v>1.5</v>
      </c>
      <c r="L363" s="14">
        <v>1.5</v>
      </c>
      <c r="M363" s="14"/>
      <c r="N363" s="5"/>
      <c r="O363" s="5"/>
      <c r="P363" s="5">
        <v>1</v>
      </c>
      <c r="Q363" s="13"/>
    </row>
    <row r="364" spans="1:17" ht="26.25" customHeight="1">
      <c r="A364" s="10">
        <f t="shared" si="5"/>
        <v>357</v>
      </c>
      <c r="B364" s="11" t="s">
        <v>590</v>
      </c>
      <c r="C364" s="11" t="s">
        <v>589</v>
      </c>
      <c r="D364" s="11" t="s">
        <v>591</v>
      </c>
      <c r="E364" s="5" t="s">
        <v>166</v>
      </c>
      <c r="F364" s="10" t="s">
        <v>23</v>
      </c>
      <c r="G364" s="5"/>
      <c r="H364" s="5">
        <v>1.9</v>
      </c>
      <c r="I364" s="5"/>
      <c r="J364" s="5"/>
      <c r="K364" s="14"/>
      <c r="L364" s="14"/>
      <c r="M364" s="14"/>
      <c r="N364" s="5"/>
      <c r="O364" s="5"/>
      <c r="P364" s="5">
        <v>2</v>
      </c>
      <c r="Q364" s="13"/>
    </row>
    <row r="365" spans="1:17" ht="26.25" customHeight="1">
      <c r="A365" s="10">
        <f t="shared" si="5"/>
        <v>358</v>
      </c>
      <c r="B365" s="22" t="s">
        <v>592</v>
      </c>
      <c r="C365" s="22" t="s">
        <v>555</v>
      </c>
      <c r="D365" s="22" t="s">
        <v>554</v>
      </c>
      <c r="E365" s="15" t="s">
        <v>593</v>
      </c>
      <c r="F365" s="26" t="s">
        <v>65</v>
      </c>
      <c r="G365" s="15">
        <v>0.56999999999999995</v>
      </c>
      <c r="H365" s="15">
        <v>2.1</v>
      </c>
      <c r="I365" s="15"/>
      <c r="J365" s="15"/>
      <c r="K365" s="35"/>
      <c r="L365" s="35"/>
      <c r="M365" s="35"/>
      <c r="N365" s="15"/>
      <c r="O365" s="15"/>
      <c r="P365" s="15">
        <v>2</v>
      </c>
      <c r="Q365" s="42"/>
    </row>
    <row r="366" spans="1:17" ht="26.25" customHeight="1">
      <c r="A366" s="10">
        <f t="shared" si="5"/>
        <v>359</v>
      </c>
      <c r="B366" s="11" t="s">
        <v>594</v>
      </c>
      <c r="C366" s="11" t="s">
        <v>555</v>
      </c>
      <c r="D366" s="11" t="s">
        <v>554</v>
      </c>
      <c r="E366" s="5" t="s">
        <v>593</v>
      </c>
      <c r="F366" s="10" t="s">
        <v>65</v>
      </c>
      <c r="G366" s="5">
        <v>0.56999999999999995</v>
      </c>
      <c r="H366" s="5">
        <v>2.1</v>
      </c>
      <c r="I366" s="5"/>
      <c r="J366" s="5"/>
      <c r="K366" s="14"/>
      <c r="L366" s="14"/>
      <c r="M366" s="14"/>
      <c r="N366" s="5"/>
      <c r="O366" s="5"/>
      <c r="P366" s="5">
        <v>2</v>
      </c>
      <c r="Q366" s="13"/>
    </row>
    <row r="367" spans="1:17" ht="26.25" customHeight="1">
      <c r="A367" s="10">
        <f t="shared" si="5"/>
        <v>360</v>
      </c>
      <c r="B367" s="11" t="s">
        <v>591</v>
      </c>
      <c r="C367" s="11" t="s">
        <v>595</v>
      </c>
      <c r="D367" s="11" t="s">
        <v>596</v>
      </c>
      <c r="E367" s="5"/>
      <c r="F367" s="10" t="s">
        <v>65</v>
      </c>
      <c r="G367" s="5">
        <v>0.11</v>
      </c>
      <c r="H367" s="5">
        <v>1.2</v>
      </c>
      <c r="I367" s="5"/>
      <c r="J367" s="5"/>
      <c r="K367" s="14"/>
      <c r="L367" s="14"/>
      <c r="M367" s="14"/>
      <c r="N367" s="5"/>
      <c r="O367" s="5"/>
      <c r="P367" s="5">
        <v>2</v>
      </c>
      <c r="Q367" s="13"/>
    </row>
    <row r="368" spans="1:17" ht="26.25" customHeight="1">
      <c r="A368" s="10">
        <f t="shared" si="5"/>
        <v>361</v>
      </c>
      <c r="B368" s="11" t="s">
        <v>597</v>
      </c>
      <c r="C368" s="11" t="s">
        <v>598</v>
      </c>
      <c r="D368" s="11" t="s">
        <v>599</v>
      </c>
      <c r="E368" s="5" t="s">
        <v>593</v>
      </c>
      <c r="F368" s="10" t="s">
        <v>23</v>
      </c>
      <c r="G368" s="5">
        <v>0.9</v>
      </c>
      <c r="H368" s="5"/>
      <c r="I368" s="5"/>
      <c r="J368" s="5"/>
      <c r="K368" s="14">
        <v>1.4</v>
      </c>
      <c r="L368" s="14">
        <v>1.8</v>
      </c>
      <c r="M368" s="14">
        <v>1.2</v>
      </c>
      <c r="N368" s="5"/>
      <c r="O368" s="5"/>
      <c r="P368" s="5">
        <v>3</v>
      </c>
      <c r="Q368" s="13"/>
    </row>
    <row r="369" spans="1:17" ht="26.25" customHeight="1">
      <c r="A369" s="10">
        <f t="shared" si="5"/>
        <v>362</v>
      </c>
      <c r="B369" s="11" t="s">
        <v>600</v>
      </c>
      <c r="C369" s="11" t="s">
        <v>601</v>
      </c>
      <c r="D369" s="11" t="s">
        <v>602</v>
      </c>
      <c r="E369" s="5" t="s">
        <v>593</v>
      </c>
      <c r="F369" s="10" t="s">
        <v>23</v>
      </c>
      <c r="G369" s="5">
        <v>0.8</v>
      </c>
      <c r="H369" s="5"/>
      <c r="I369" s="5"/>
      <c r="J369" s="5"/>
      <c r="K369" s="14">
        <v>2.8</v>
      </c>
      <c r="L369" s="14">
        <v>1.3</v>
      </c>
      <c r="M369" s="14">
        <v>1.9</v>
      </c>
      <c r="N369" s="5"/>
      <c r="O369" s="5"/>
      <c r="P369" s="5">
        <v>3</v>
      </c>
      <c r="Q369" s="13"/>
    </row>
    <row r="370" spans="1:17" ht="26.25" customHeight="1">
      <c r="A370" s="10">
        <f t="shared" si="5"/>
        <v>363</v>
      </c>
      <c r="B370" s="11" t="s">
        <v>603</v>
      </c>
      <c r="C370" s="11" t="s">
        <v>604</v>
      </c>
      <c r="D370" s="11" t="s">
        <v>605</v>
      </c>
      <c r="E370" s="5" t="s">
        <v>593</v>
      </c>
      <c r="F370" s="10" t="s">
        <v>23</v>
      </c>
      <c r="G370" s="5">
        <v>0.52</v>
      </c>
      <c r="H370" s="5"/>
      <c r="I370" s="5"/>
      <c r="J370" s="5"/>
      <c r="K370" s="14">
        <v>1.4</v>
      </c>
      <c r="L370" s="14">
        <v>2.6</v>
      </c>
      <c r="M370" s="14"/>
      <c r="N370" s="5"/>
      <c r="O370" s="5"/>
      <c r="P370" s="5">
        <v>4</v>
      </c>
      <c r="Q370" s="13"/>
    </row>
    <row r="371" spans="1:17" ht="26.25" customHeight="1">
      <c r="A371" s="10">
        <f t="shared" si="5"/>
        <v>364</v>
      </c>
      <c r="B371" s="11" t="s">
        <v>606</v>
      </c>
      <c r="C371" s="11" t="s">
        <v>607</v>
      </c>
      <c r="D371" s="11" t="s">
        <v>608</v>
      </c>
      <c r="E371" s="5" t="s">
        <v>593</v>
      </c>
      <c r="F371" s="10" t="s">
        <v>23</v>
      </c>
      <c r="G371" s="5">
        <v>0.7</v>
      </c>
      <c r="H371" s="5"/>
      <c r="I371" s="5"/>
      <c r="J371" s="5"/>
      <c r="K371" s="14">
        <v>1.2</v>
      </c>
      <c r="L371" s="14">
        <v>2.2000000000000002</v>
      </c>
      <c r="M371" s="14"/>
      <c r="N371" s="5"/>
      <c r="O371" s="5"/>
      <c r="P371" s="5">
        <v>3</v>
      </c>
      <c r="Q371" s="13"/>
    </row>
    <row r="372" spans="1:17" ht="26.25" customHeight="1">
      <c r="A372" s="10">
        <f t="shared" si="5"/>
        <v>365</v>
      </c>
      <c r="B372" s="11" t="s">
        <v>609</v>
      </c>
      <c r="C372" s="11" t="s">
        <v>610</v>
      </c>
      <c r="D372" s="11" t="s">
        <v>611</v>
      </c>
      <c r="E372" s="5" t="s">
        <v>593</v>
      </c>
      <c r="F372" s="10" t="s">
        <v>23</v>
      </c>
      <c r="G372" s="5">
        <v>0.32</v>
      </c>
      <c r="H372" s="5"/>
      <c r="I372" s="5"/>
      <c r="J372" s="5"/>
      <c r="K372" s="14">
        <v>2.1</v>
      </c>
      <c r="L372" s="14">
        <v>1.2</v>
      </c>
      <c r="M372" s="14">
        <v>1.8</v>
      </c>
      <c r="N372" s="5"/>
      <c r="O372" s="5"/>
      <c r="P372" s="5">
        <v>2</v>
      </c>
      <c r="Q372" s="13"/>
    </row>
    <row r="373" spans="1:17" ht="26.25" customHeight="1">
      <c r="A373" s="10">
        <f t="shared" si="5"/>
        <v>366</v>
      </c>
      <c r="B373" s="11" t="s">
        <v>612</v>
      </c>
      <c r="C373" s="11" t="s">
        <v>613</v>
      </c>
      <c r="D373" s="11" t="s">
        <v>614</v>
      </c>
      <c r="E373" s="5" t="s">
        <v>593</v>
      </c>
      <c r="F373" s="10" t="s">
        <v>23</v>
      </c>
      <c r="G373" s="5">
        <v>1.8</v>
      </c>
      <c r="H373" s="5"/>
      <c r="I373" s="5"/>
      <c r="J373" s="5"/>
      <c r="K373" s="14">
        <v>1.7</v>
      </c>
      <c r="L373" s="14">
        <v>1.2</v>
      </c>
      <c r="M373" s="14"/>
      <c r="N373" s="5"/>
      <c r="O373" s="5"/>
      <c r="P373" s="5">
        <v>2</v>
      </c>
      <c r="Q373" s="13"/>
    </row>
    <row r="374" spans="1:17" ht="26.25" customHeight="1">
      <c r="A374" s="10">
        <f t="shared" si="5"/>
        <v>367</v>
      </c>
      <c r="B374" s="11" t="s">
        <v>615</v>
      </c>
      <c r="C374" s="11" t="s">
        <v>614</v>
      </c>
      <c r="D374" s="11" t="s">
        <v>616</v>
      </c>
      <c r="E374" s="5" t="s">
        <v>593</v>
      </c>
      <c r="F374" s="10" t="s">
        <v>23</v>
      </c>
      <c r="G374" s="5">
        <v>0.2</v>
      </c>
      <c r="H374" s="5"/>
      <c r="I374" s="5"/>
      <c r="J374" s="5"/>
      <c r="K374" s="14">
        <v>1.5</v>
      </c>
      <c r="L374" s="14">
        <v>2</v>
      </c>
      <c r="M374" s="14"/>
      <c r="N374" s="5"/>
      <c r="O374" s="5"/>
      <c r="P374" s="5">
        <v>2</v>
      </c>
      <c r="Q374" s="13"/>
    </row>
    <row r="375" spans="1:17" ht="26.25" customHeight="1">
      <c r="A375" s="10">
        <f t="shared" si="5"/>
        <v>368</v>
      </c>
      <c r="B375" s="11" t="s">
        <v>617</v>
      </c>
      <c r="C375" s="11" t="s">
        <v>618</v>
      </c>
      <c r="D375" s="11" t="s">
        <v>619</v>
      </c>
      <c r="E375" s="5" t="s">
        <v>593</v>
      </c>
      <c r="F375" s="10" t="s">
        <v>23</v>
      </c>
      <c r="G375" s="5">
        <v>0.3</v>
      </c>
      <c r="H375" s="5"/>
      <c r="I375" s="5"/>
      <c r="J375" s="5"/>
      <c r="K375" s="14">
        <v>0</v>
      </c>
      <c r="L375" s="14"/>
      <c r="M375" s="14"/>
      <c r="N375" s="5">
        <v>1.5</v>
      </c>
      <c r="O375" s="5"/>
      <c r="P375" s="5">
        <v>2</v>
      </c>
      <c r="Q375" s="13"/>
    </row>
    <row r="376" spans="1:17" ht="26.25" customHeight="1">
      <c r="A376" s="10">
        <f t="shared" si="5"/>
        <v>369</v>
      </c>
      <c r="B376" s="11" t="s">
        <v>620</v>
      </c>
      <c r="C376" s="11" t="s">
        <v>621</v>
      </c>
      <c r="D376" s="11" t="s">
        <v>622</v>
      </c>
      <c r="E376" s="5" t="s">
        <v>593</v>
      </c>
      <c r="F376" s="10" t="s">
        <v>23</v>
      </c>
      <c r="G376" s="5">
        <v>2.2000000000000002</v>
      </c>
      <c r="H376" s="5"/>
      <c r="I376" s="5"/>
      <c r="J376" s="5"/>
      <c r="K376" s="14"/>
      <c r="L376" s="14"/>
      <c r="M376" s="14"/>
      <c r="N376" s="5">
        <v>2.9</v>
      </c>
      <c r="O376" s="5">
        <v>2</v>
      </c>
      <c r="P376" s="5">
        <v>2</v>
      </c>
      <c r="Q376" s="13"/>
    </row>
    <row r="377" spans="1:17" ht="26.25" customHeight="1">
      <c r="A377" s="10">
        <f t="shared" si="5"/>
        <v>370</v>
      </c>
      <c r="B377" s="11" t="s">
        <v>623</v>
      </c>
      <c r="C377" s="11" t="s">
        <v>624</v>
      </c>
      <c r="D377" s="11" t="s">
        <v>625</v>
      </c>
      <c r="E377" s="5" t="s">
        <v>593</v>
      </c>
      <c r="F377" s="10" t="s">
        <v>23</v>
      </c>
      <c r="G377" s="5">
        <v>1</v>
      </c>
      <c r="H377" s="5"/>
      <c r="I377" s="5"/>
      <c r="J377" s="5"/>
      <c r="K377" s="14">
        <v>1.8</v>
      </c>
      <c r="L377" s="14">
        <v>2.7</v>
      </c>
      <c r="M377" s="14"/>
      <c r="N377" s="5"/>
      <c r="O377" s="5"/>
      <c r="P377" s="5">
        <v>2</v>
      </c>
      <c r="Q377" s="13"/>
    </row>
    <row r="378" spans="1:17" ht="26.25" customHeight="1">
      <c r="A378" s="10">
        <f t="shared" si="5"/>
        <v>371</v>
      </c>
      <c r="B378" s="11" t="s">
        <v>626</v>
      </c>
      <c r="C378" s="11" t="s">
        <v>627</v>
      </c>
      <c r="D378" s="11" t="s">
        <v>628</v>
      </c>
      <c r="E378" s="5" t="s">
        <v>593</v>
      </c>
      <c r="F378" s="10" t="s">
        <v>23</v>
      </c>
      <c r="G378" s="5">
        <v>0.7</v>
      </c>
      <c r="H378" s="5"/>
      <c r="I378" s="5"/>
      <c r="J378" s="5"/>
      <c r="K378" s="14">
        <v>1.4</v>
      </c>
      <c r="L378" s="14">
        <v>2.4</v>
      </c>
      <c r="M378" s="14"/>
      <c r="N378" s="5"/>
      <c r="O378" s="5"/>
      <c r="P378" s="5">
        <v>3</v>
      </c>
      <c r="Q378" s="13"/>
    </row>
    <row r="379" spans="1:17" ht="26.25" customHeight="1">
      <c r="A379" s="10">
        <f t="shared" si="5"/>
        <v>372</v>
      </c>
      <c r="B379" s="11" t="s">
        <v>629</v>
      </c>
      <c r="C379" s="11" t="s">
        <v>630</v>
      </c>
      <c r="D379" s="11" t="s">
        <v>631</v>
      </c>
      <c r="E379" s="5" t="s">
        <v>593</v>
      </c>
      <c r="F379" s="10" t="s">
        <v>23</v>
      </c>
      <c r="G379" s="5">
        <v>0.76</v>
      </c>
      <c r="H379" s="5"/>
      <c r="I379" s="5"/>
      <c r="J379" s="5"/>
      <c r="K379" s="14">
        <v>1.5</v>
      </c>
      <c r="L379" s="14">
        <v>2.6</v>
      </c>
      <c r="M379" s="14"/>
      <c r="N379" s="5"/>
      <c r="O379" s="5"/>
      <c r="P379" s="5">
        <v>3</v>
      </c>
      <c r="Q379" s="13"/>
    </row>
    <row r="380" spans="1:17" ht="26.25" customHeight="1">
      <c r="A380" s="10">
        <f t="shared" si="5"/>
        <v>373</v>
      </c>
      <c r="B380" s="11" t="s">
        <v>632</v>
      </c>
      <c r="C380" s="11" t="s">
        <v>628</v>
      </c>
      <c r="D380" s="11" t="s">
        <v>633</v>
      </c>
      <c r="E380" s="5" t="s">
        <v>593</v>
      </c>
      <c r="F380" s="10" t="s">
        <v>23</v>
      </c>
      <c r="G380" s="5">
        <v>0.8</v>
      </c>
      <c r="H380" s="5"/>
      <c r="I380" s="5"/>
      <c r="J380" s="5"/>
      <c r="K380" s="14">
        <v>1.3</v>
      </c>
      <c r="L380" s="14">
        <v>1.9</v>
      </c>
      <c r="M380" s="14"/>
      <c r="N380" s="5"/>
      <c r="O380" s="5"/>
      <c r="P380" s="5">
        <v>3</v>
      </c>
      <c r="Q380" s="13"/>
    </row>
    <row r="381" spans="1:17" ht="26.25" customHeight="1">
      <c r="A381" s="10">
        <f t="shared" si="5"/>
        <v>374</v>
      </c>
      <c r="B381" s="11" t="s">
        <v>634</v>
      </c>
      <c r="C381" s="11" t="s">
        <v>630</v>
      </c>
      <c r="D381" s="11" t="s">
        <v>635</v>
      </c>
      <c r="E381" s="5" t="s">
        <v>593</v>
      </c>
      <c r="F381" s="10" t="s">
        <v>23</v>
      </c>
      <c r="G381" s="5">
        <v>0.7</v>
      </c>
      <c r="H381" s="5"/>
      <c r="I381" s="5"/>
      <c r="J381" s="5"/>
      <c r="K381" s="14">
        <v>1.5</v>
      </c>
      <c r="L381" s="14">
        <v>2.7</v>
      </c>
      <c r="M381" s="14"/>
      <c r="N381" s="5"/>
      <c r="O381" s="5"/>
      <c r="P381" s="5">
        <v>3</v>
      </c>
      <c r="Q381" s="13"/>
    </row>
    <row r="382" spans="1:17" ht="26.25" customHeight="1">
      <c r="A382" s="10">
        <f t="shared" si="5"/>
        <v>375</v>
      </c>
      <c r="B382" s="11" t="s">
        <v>636</v>
      </c>
      <c r="C382" s="11" t="s">
        <v>637</v>
      </c>
      <c r="D382" s="11" t="s">
        <v>638</v>
      </c>
      <c r="E382" s="5" t="s">
        <v>593</v>
      </c>
      <c r="F382" s="10" t="s">
        <v>23</v>
      </c>
      <c r="G382" s="5">
        <v>0.5</v>
      </c>
      <c r="H382" s="5"/>
      <c r="I382" s="5"/>
      <c r="J382" s="5"/>
      <c r="K382" s="14">
        <v>1.6</v>
      </c>
      <c r="L382" s="14">
        <v>3</v>
      </c>
      <c r="M382" s="14"/>
      <c r="N382" s="5"/>
      <c r="O382" s="5"/>
      <c r="P382" s="5">
        <v>2</v>
      </c>
      <c r="Q382" s="13"/>
    </row>
    <row r="383" spans="1:17" ht="26.25" customHeight="1">
      <c r="A383" s="10">
        <f t="shared" si="5"/>
        <v>376</v>
      </c>
      <c r="B383" s="11" t="s">
        <v>639</v>
      </c>
      <c r="C383" s="11" t="s">
        <v>638</v>
      </c>
      <c r="D383" s="11" t="s">
        <v>640</v>
      </c>
      <c r="E383" s="5" t="s">
        <v>593</v>
      </c>
      <c r="F383" s="10" t="s">
        <v>23</v>
      </c>
      <c r="G383" s="5">
        <v>0.5</v>
      </c>
      <c r="H383" s="5"/>
      <c r="I383" s="5"/>
      <c r="J383" s="5"/>
      <c r="K383" s="14">
        <v>3</v>
      </c>
      <c r="L383" s="14" t="s">
        <v>641</v>
      </c>
      <c r="M383" s="14">
        <v>1.8</v>
      </c>
      <c r="N383" s="5"/>
      <c r="O383" s="5"/>
      <c r="P383" s="5">
        <v>2</v>
      </c>
      <c r="Q383" s="13"/>
    </row>
    <row r="384" spans="1:17" ht="26.25" customHeight="1">
      <c r="A384" s="10">
        <f t="shared" si="5"/>
        <v>377</v>
      </c>
      <c r="B384" s="11" t="s">
        <v>642</v>
      </c>
      <c r="C384" s="11" t="s">
        <v>643</v>
      </c>
      <c r="D384" s="11" t="s">
        <v>644</v>
      </c>
      <c r="E384" s="5" t="s">
        <v>593</v>
      </c>
      <c r="F384" s="10" t="s">
        <v>23</v>
      </c>
      <c r="G384" s="5">
        <v>0.26</v>
      </c>
      <c r="H384" s="5"/>
      <c r="I384" s="5"/>
      <c r="J384" s="5"/>
      <c r="K384" s="14">
        <v>1.9</v>
      </c>
      <c r="L384" s="14">
        <v>2</v>
      </c>
      <c r="M384" s="14">
        <v>1.6</v>
      </c>
      <c r="N384" s="5"/>
      <c r="O384" s="5"/>
      <c r="P384" s="5">
        <v>2</v>
      </c>
      <c r="Q384" s="13"/>
    </row>
    <row r="385" spans="1:17" ht="26.25" customHeight="1">
      <c r="A385" s="10">
        <f t="shared" si="5"/>
        <v>378</v>
      </c>
      <c r="B385" s="11" t="s">
        <v>645</v>
      </c>
      <c r="C385" s="11" t="s">
        <v>644</v>
      </c>
      <c r="D385" s="11" t="s">
        <v>646</v>
      </c>
      <c r="E385" s="5" t="s">
        <v>593</v>
      </c>
      <c r="F385" s="10" t="s">
        <v>23</v>
      </c>
      <c r="G385" s="5">
        <v>0.3</v>
      </c>
      <c r="H385" s="5"/>
      <c r="I385" s="5"/>
      <c r="J385" s="5"/>
      <c r="K385" s="14">
        <v>0</v>
      </c>
      <c r="L385" s="14"/>
      <c r="M385" s="14"/>
      <c r="N385" s="5">
        <v>1.5</v>
      </c>
      <c r="O385" s="5"/>
      <c r="P385" s="5">
        <v>2</v>
      </c>
      <c r="Q385" s="13"/>
    </row>
    <row r="386" spans="1:17" ht="26.25" customHeight="1">
      <c r="A386" s="10">
        <f t="shared" si="5"/>
        <v>379</v>
      </c>
      <c r="B386" s="11" t="s">
        <v>647</v>
      </c>
      <c r="C386" s="11" t="s">
        <v>648</v>
      </c>
      <c r="D386" s="11" t="s">
        <v>649</v>
      </c>
      <c r="E386" s="5" t="s">
        <v>593</v>
      </c>
      <c r="F386" s="10" t="s">
        <v>23</v>
      </c>
      <c r="G386" s="5">
        <v>1.9</v>
      </c>
      <c r="H386" s="5"/>
      <c r="I386" s="5"/>
      <c r="J386" s="5"/>
      <c r="K386" s="14">
        <v>0</v>
      </c>
      <c r="L386" s="14"/>
      <c r="M386" s="14"/>
      <c r="N386" s="5">
        <v>3.1</v>
      </c>
      <c r="O386" s="5">
        <v>2</v>
      </c>
      <c r="P386" s="5">
        <v>2</v>
      </c>
      <c r="Q386" s="13"/>
    </row>
    <row r="387" spans="1:17" ht="26.25" customHeight="1">
      <c r="A387" s="10">
        <f t="shared" si="5"/>
        <v>380</v>
      </c>
      <c r="B387" s="11" t="s">
        <v>650</v>
      </c>
      <c r="C387" s="11" t="s">
        <v>651</v>
      </c>
      <c r="D387" s="11" t="s">
        <v>652</v>
      </c>
      <c r="E387" s="5" t="s">
        <v>593</v>
      </c>
      <c r="F387" s="10" t="s">
        <v>23</v>
      </c>
      <c r="G387" s="5">
        <v>2</v>
      </c>
      <c r="H387" s="5"/>
      <c r="I387" s="5"/>
      <c r="J387" s="5"/>
      <c r="K387" s="14">
        <v>1.8</v>
      </c>
      <c r="L387" s="14">
        <v>2.7</v>
      </c>
      <c r="M387" s="14"/>
      <c r="N387" s="5"/>
      <c r="O387" s="5"/>
      <c r="P387" s="5">
        <v>2</v>
      </c>
      <c r="Q387" s="13"/>
    </row>
    <row r="388" spans="1:17" ht="26.25" customHeight="1">
      <c r="A388" s="10">
        <f t="shared" si="5"/>
        <v>381</v>
      </c>
      <c r="B388" s="10" t="s">
        <v>653</v>
      </c>
      <c r="C388" s="11" t="s">
        <v>654</v>
      </c>
      <c r="D388" s="11" t="s">
        <v>655</v>
      </c>
      <c r="E388" s="5" t="s">
        <v>593</v>
      </c>
      <c r="F388" s="11" t="s">
        <v>656</v>
      </c>
      <c r="G388" s="5">
        <v>1.23</v>
      </c>
      <c r="H388" s="5"/>
      <c r="I388" s="5"/>
      <c r="J388" s="5"/>
      <c r="K388" s="5">
        <v>2</v>
      </c>
      <c r="L388" s="5" t="s">
        <v>657</v>
      </c>
      <c r="M388" s="5">
        <v>2</v>
      </c>
      <c r="N388" s="5"/>
      <c r="O388" s="5"/>
      <c r="P388" s="5">
        <v>2</v>
      </c>
      <c r="Q388" s="13"/>
    </row>
    <row r="389" spans="1:17" ht="26.25" customHeight="1">
      <c r="A389" s="10">
        <f t="shared" si="5"/>
        <v>382</v>
      </c>
      <c r="B389" s="10" t="s">
        <v>659</v>
      </c>
      <c r="C389" s="11" t="s">
        <v>660</v>
      </c>
      <c r="D389" s="10" t="s">
        <v>661</v>
      </c>
      <c r="E389" s="5" t="s">
        <v>593</v>
      </c>
      <c r="F389" s="11" t="s">
        <v>656</v>
      </c>
      <c r="G389" s="5">
        <v>0.87</v>
      </c>
      <c r="H389" s="5"/>
      <c r="I389" s="5"/>
      <c r="J389" s="5"/>
      <c r="K389" s="5">
        <v>1.7</v>
      </c>
      <c r="L389" s="5">
        <v>1.7</v>
      </c>
      <c r="M389" s="5">
        <v>1.7</v>
      </c>
      <c r="N389" s="5"/>
      <c r="O389" s="5"/>
      <c r="P389" s="5">
        <v>2</v>
      </c>
      <c r="Q389" s="13" t="s">
        <v>166</v>
      </c>
    </row>
    <row r="390" spans="1:17" ht="26.25" customHeight="1">
      <c r="A390" s="10">
        <f t="shared" si="5"/>
        <v>383</v>
      </c>
      <c r="B390" s="26" t="s">
        <v>662</v>
      </c>
      <c r="C390" s="27" t="s">
        <v>663</v>
      </c>
      <c r="D390" s="27" t="s">
        <v>664</v>
      </c>
      <c r="E390" s="15" t="s">
        <v>593</v>
      </c>
      <c r="F390" s="22" t="s">
        <v>656</v>
      </c>
      <c r="G390" s="15">
        <v>2.35</v>
      </c>
      <c r="H390" s="15"/>
      <c r="I390" s="15"/>
      <c r="J390" s="15"/>
      <c r="K390" s="15" t="s">
        <v>665</v>
      </c>
      <c r="L390" s="15" t="s">
        <v>666</v>
      </c>
      <c r="M390" s="15" t="s">
        <v>667</v>
      </c>
      <c r="N390" s="15"/>
      <c r="O390" s="15"/>
      <c r="P390" s="15">
        <v>5</v>
      </c>
      <c r="Q390" s="42" t="s">
        <v>166</v>
      </c>
    </row>
    <row r="391" spans="1:17" ht="26.25" customHeight="1">
      <c r="A391" s="10">
        <f t="shared" si="5"/>
        <v>384</v>
      </c>
      <c r="B391" s="26" t="s">
        <v>668</v>
      </c>
      <c r="C391" s="28" t="s">
        <v>669</v>
      </c>
      <c r="D391" s="29" t="s">
        <v>670</v>
      </c>
      <c r="E391" s="15" t="s">
        <v>593</v>
      </c>
      <c r="F391" s="22" t="s">
        <v>656</v>
      </c>
      <c r="G391" s="15">
        <v>2.2599999999999998</v>
      </c>
      <c r="H391" s="15"/>
      <c r="I391" s="15"/>
      <c r="J391" s="15"/>
      <c r="K391" s="15" t="s">
        <v>671</v>
      </c>
      <c r="L391" s="15" t="s">
        <v>672</v>
      </c>
      <c r="M391" s="15" t="s">
        <v>673</v>
      </c>
      <c r="N391" s="15"/>
      <c r="O391" s="15"/>
      <c r="P391" s="15">
        <v>5</v>
      </c>
      <c r="Q391" s="42" t="s">
        <v>166</v>
      </c>
    </row>
    <row r="392" spans="1:17" ht="26.25" customHeight="1">
      <c r="A392" s="10">
        <f t="shared" si="5"/>
        <v>385</v>
      </c>
      <c r="B392" s="26" t="s">
        <v>674</v>
      </c>
      <c r="C392" s="28" t="s">
        <v>675</v>
      </c>
      <c r="D392" s="28" t="s">
        <v>676</v>
      </c>
      <c r="E392" s="15" t="s">
        <v>593</v>
      </c>
      <c r="F392" s="22" t="s">
        <v>656</v>
      </c>
      <c r="G392" s="15">
        <v>2.75</v>
      </c>
      <c r="H392" s="15"/>
      <c r="I392" s="15"/>
      <c r="J392" s="15"/>
      <c r="K392" s="15">
        <v>1.5</v>
      </c>
      <c r="L392" s="15" t="s">
        <v>677</v>
      </c>
      <c r="M392" s="15">
        <v>1.5</v>
      </c>
      <c r="N392" s="15"/>
      <c r="O392" s="15"/>
      <c r="P392" s="15">
        <v>5</v>
      </c>
      <c r="Q392" s="42"/>
    </row>
    <row r="393" spans="1:17" ht="26.25" customHeight="1">
      <c r="A393" s="10">
        <f t="shared" ref="A393:A456" si="6">ROW()-7</f>
        <v>386</v>
      </c>
      <c r="B393" s="10" t="s">
        <v>678</v>
      </c>
      <c r="C393" s="28" t="s">
        <v>679</v>
      </c>
      <c r="D393" s="28" t="s">
        <v>680</v>
      </c>
      <c r="E393" s="5" t="s">
        <v>593</v>
      </c>
      <c r="F393" s="11" t="s">
        <v>656</v>
      </c>
      <c r="G393" s="5">
        <v>0.91</v>
      </c>
      <c r="H393" s="5"/>
      <c r="I393" s="5"/>
      <c r="J393" s="5"/>
      <c r="K393" s="5">
        <v>1.5</v>
      </c>
      <c r="L393" s="5">
        <v>3</v>
      </c>
      <c r="M393" s="5">
        <v>1.5</v>
      </c>
      <c r="N393" s="5"/>
      <c r="O393" s="5"/>
      <c r="P393" s="5">
        <v>5</v>
      </c>
      <c r="Q393" s="42" t="s">
        <v>166</v>
      </c>
    </row>
    <row r="394" spans="1:17" ht="26.25" customHeight="1">
      <c r="A394" s="10">
        <f t="shared" si="6"/>
        <v>387</v>
      </c>
      <c r="B394" s="26" t="s">
        <v>681</v>
      </c>
      <c r="C394" s="22" t="s">
        <v>682</v>
      </c>
      <c r="D394" s="11" t="s">
        <v>683</v>
      </c>
      <c r="E394" s="15" t="s">
        <v>593</v>
      </c>
      <c r="F394" s="22" t="s">
        <v>656</v>
      </c>
      <c r="G394" s="15">
        <v>2.71</v>
      </c>
      <c r="H394" s="15"/>
      <c r="I394" s="15"/>
      <c r="J394" s="15"/>
      <c r="K394" s="15" t="s">
        <v>684</v>
      </c>
      <c r="L394" s="15" t="s">
        <v>685</v>
      </c>
      <c r="M394" s="15" t="s">
        <v>684</v>
      </c>
      <c r="N394" s="15"/>
      <c r="O394" s="15"/>
      <c r="P394" s="15">
        <v>5</v>
      </c>
      <c r="Q394" s="42"/>
    </row>
    <row r="395" spans="1:17" ht="26.25" customHeight="1">
      <c r="A395" s="10">
        <f t="shared" si="6"/>
        <v>388</v>
      </c>
      <c r="B395" s="26" t="s">
        <v>686</v>
      </c>
      <c r="C395" s="22" t="s">
        <v>682</v>
      </c>
      <c r="D395" s="11" t="s">
        <v>683</v>
      </c>
      <c r="E395" s="15" t="s">
        <v>593</v>
      </c>
      <c r="F395" s="22" t="s">
        <v>656</v>
      </c>
      <c r="G395" s="15">
        <v>3.11</v>
      </c>
      <c r="H395" s="15"/>
      <c r="I395" s="15"/>
      <c r="J395" s="15"/>
      <c r="K395" s="15" t="s">
        <v>687</v>
      </c>
      <c r="L395" s="15" t="s">
        <v>688</v>
      </c>
      <c r="M395" s="15" t="s">
        <v>687</v>
      </c>
      <c r="N395" s="15"/>
      <c r="O395" s="15"/>
      <c r="P395" s="15">
        <v>5</v>
      </c>
      <c r="Q395" s="42"/>
    </row>
    <row r="396" spans="1:17" ht="26.25" customHeight="1">
      <c r="A396" s="10">
        <f t="shared" si="6"/>
        <v>389</v>
      </c>
      <c r="B396" s="10" t="s">
        <v>689</v>
      </c>
      <c r="C396" s="11" t="s">
        <v>690</v>
      </c>
      <c r="D396" s="11" t="s">
        <v>691</v>
      </c>
      <c r="E396" s="5" t="s">
        <v>593</v>
      </c>
      <c r="F396" s="11" t="s">
        <v>656</v>
      </c>
      <c r="G396" s="5">
        <v>0.59</v>
      </c>
      <c r="H396" s="5"/>
      <c r="I396" s="5"/>
      <c r="J396" s="5"/>
      <c r="K396" s="5">
        <v>1.5</v>
      </c>
      <c r="L396" s="5" t="s">
        <v>692</v>
      </c>
      <c r="M396" s="5">
        <v>1.5</v>
      </c>
      <c r="N396" s="5"/>
      <c r="O396" s="5"/>
      <c r="P396" s="5">
        <v>2</v>
      </c>
      <c r="Q396" s="42" t="s">
        <v>166</v>
      </c>
    </row>
    <row r="397" spans="1:17" ht="26.25" customHeight="1">
      <c r="A397" s="10">
        <f t="shared" si="6"/>
        <v>390</v>
      </c>
      <c r="B397" s="10" t="s">
        <v>693</v>
      </c>
      <c r="C397" s="28" t="s">
        <v>694</v>
      </c>
      <c r="D397" s="11" t="s">
        <v>691</v>
      </c>
      <c r="E397" s="5" t="s">
        <v>593</v>
      </c>
      <c r="F397" s="11" t="s">
        <v>656</v>
      </c>
      <c r="G397" s="5">
        <v>0.48</v>
      </c>
      <c r="H397" s="5"/>
      <c r="I397" s="5"/>
      <c r="J397" s="5"/>
      <c r="K397" s="5">
        <v>1.2</v>
      </c>
      <c r="L397" s="5">
        <v>1.4</v>
      </c>
      <c r="M397" s="5">
        <v>1.2</v>
      </c>
      <c r="N397" s="5"/>
      <c r="O397" s="5"/>
      <c r="P397" s="5">
        <v>2</v>
      </c>
      <c r="Q397" s="42" t="s">
        <v>166</v>
      </c>
    </row>
    <row r="398" spans="1:17" ht="26.25" customHeight="1">
      <c r="A398" s="10">
        <f t="shared" si="6"/>
        <v>391</v>
      </c>
      <c r="B398" s="10" t="s">
        <v>695</v>
      </c>
      <c r="C398" s="28" t="s">
        <v>694</v>
      </c>
      <c r="D398" s="28" t="s">
        <v>696</v>
      </c>
      <c r="E398" s="5" t="s">
        <v>593</v>
      </c>
      <c r="F398" s="11" t="s">
        <v>656</v>
      </c>
      <c r="G398" s="5">
        <v>0.34</v>
      </c>
      <c r="H398" s="5"/>
      <c r="I398" s="5"/>
      <c r="J398" s="5"/>
      <c r="K398" s="5">
        <v>1.2</v>
      </c>
      <c r="L398" s="5">
        <v>1.4</v>
      </c>
      <c r="M398" s="5">
        <v>1.2</v>
      </c>
      <c r="N398" s="5"/>
      <c r="O398" s="5"/>
      <c r="P398" s="5">
        <v>2</v>
      </c>
      <c r="Q398" s="42" t="s">
        <v>166</v>
      </c>
    </row>
    <row r="399" spans="1:17" ht="26.25" customHeight="1">
      <c r="A399" s="10">
        <f t="shared" si="6"/>
        <v>392</v>
      </c>
      <c r="B399" s="10" t="s">
        <v>697</v>
      </c>
      <c r="C399" s="11" t="s">
        <v>698</v>
      </c>
      <c r="D399" s="11" t="s">
        <v>699</v>
      </c>
      <c r="E399" s="5" t="s">
        <v>593</v>
      </c>
      <c r="F399" s="11" t="s">
        <v>656</v>
      </c>
      <c r="G399" s="5">
        <v>1.1299999999999999</v>
      </c>
      <c r="H399" s="5"/>
      <c r="I399" s="5"/>
      <c r="J399" s="5"/>
      <c r="K399" s="5">
        <v>2.1</v>
      </c>
      <c r="L399" s="5">
        <v>2.5</v>
      </c>
      <c r="M399" s="5">
        <v>2.1</v>
      </c>
      <c r="N399" s="5"/>
      <c r="O399" s="5"/>
      <c r="P399" s="5">
        <v>3</v>
      </c>
      <c r="Q399" s="13"/>
    </row>
    <row r="400" spans="1:17" ht="26.25" customHeight="1">
      <c r="A400" s="10">
        <f t="shared" si="6"/>
        <v>393</v>
      </c>
      <c r="B400" s="26" t="s">
        <v>700</v>
      </c>
      <c r="C400" s="22" t="s">
        <v>701</v>
      </c>
      <c r="D400" s="11" t="s">
        <v>702</v>
      </c>
      <c r="E400" s="15" t="s">
        <v>593</v>
      </c>
      <c r="F400" s="22" t="s">
        <v>656</v>
      </c>
      <c r="G400" s="15">
        <v>0.9</v>
      </c>
      <c r="H400" s="15"/>
      <c r="I400" s="15"/>
      <c r="J400" s="15"/>
      <c r="K400" s="15" t="s">
        <v>703</v>
      </c>
      <c r="L400" s="15" t="s">
        <v>704</v>
      </c>
      <c r="M400" s="15" t="s">
        <v>703</v>
      </c>
      <c r="N400" s="15"/>
      <c r="O400" s="15"/>
      <c r="P400" s="15">
        <v>1</v>
      </c>
      <c r="Q400" s="42" t="s">
        <v>166</v>
      </c>
    </row>
    <row r="401" spans="1:17" ht="26.25" customHeight="1">
      <c r="A401" s="10">
        <f t="shared" si="6"/>
        <v>394</v>
      </c>
      <c r="B401" s="10" t="s">
        <v>705</v>
      </c>
      <c r="C401" s="11" t="s">
        <v>701</v>
      </c>
      <c r="D401" s="11" t="s">
        <v>706</v>
      </c>
      <c r="E401" s="5" t="s">
        <v>593</v>
      </c>
      <c r="F401" s="11" t="s">
        <v>656</v>
      </c>
      <c r="G401" s="5">
        <v>0.32</v>
      </c>
      <c r="H401" s="5"/>
      <c r="I401" s="5"/>
      <c r="J401" s="5"/>
      <c r="K401" s="5">
        <v>2</v>
      </c>
      <c r="L401" s="5">
        <v>3.3</v>
      </c>
      <c r="M401" s="5">
        <v>2</v>
      </c>
      <c r="N401" s="5"/>
      <c r="O401" s="5"/>
      <c r="P401" s="5">
        <v>1</v>
      </c>
      <c r="Q401" s="13"/>
    </row>
    <row r="402" spans="1:17" ht="26.25" customHeight="1">
      <c r="A402" s="10">
        <f t="shared" si="6"/>
        <v>395</v>
      </c>
      <c r="B402" s="10" t="s">
        <v>707</v>
      </c>
      <c r="C402" s="11" t="s">
        <v>708</v>
      </c>
      <c r="D402" s="11" t="s">
        <v>709</v>
      </c>
      <c r="E402" s="5" t="s">
        <v>593</v>
      </c>
      <c r="F402" s="11" t="s">
        <v>656</v>
      </c>
      <c r="G402" s="5">
        <v>0.95</v>
      </c>
      <c r="H402" s="5"/>
      <c r="I402" s="5"/>
      <c r="J402" s="5"/>
      <c r="K402" s="5">
        <v>1.8</v>
      </c>
      <c r="L402" s="5">
        <v>1.9</v>
      </c>
      <c r="M402" s="5">
        <v>1.8</v>
      </c>
      <c r="N402" s="5"/>
      <c r="O402" s="5"/>
      <c r="P402" s="5">
        <v>3</v>
      </c>
      <c r="Q402" s="13"/>
    </row>
    <row r="403" spans="1:17" ht="26.25" customHeight="1">
      <c r="A403" s="10">
        <f t="shared" si="6"/>
        <v>396</v>
      </c>
      <c r="B403" s="26" t="s">
        <v>710</v>
      </c>
      <c r="C403" s="28" t="s">
        <v>711</v>
      </c>
      <c r="D403" s="28" t="s">
        <v>712</v>
      </c>
      <c r="E403" s="15" t="s">
        <v>593</v>
      </c>
      <c r="F403" s="22" t="s">
        <v>656</v>
      </c>
      <c r="G403" s="15">
        <v>2.2599999999999998</v>
      </c>
      <c r="H403" s="15"/>
      <c r="I403" s="15"/>
      <c r="J403" s="15"/>
      <c r="K403" s="15" t="s">
        <v>713</v>
      </c>
      <c r="L403" s="15" t="s">
        <v>714</v>
      </c>
      <c r="M403" s="15" t="s">
        <v>667</v>
      </c>
      <c r="N403" s="15"/>
      <c r="O403" s="15"/>
      <c r="P403" s="15">
        <v>2</v>
      </c>
      <c r="Q403" s="42" t="s">
        <v>166</v>
      </c>
    </row>
    <row r="404" spans="1:17" ht="26.25" customHeight="1">
      <c r="A404" s="10">
        <f t="shared" si="6"/>
        <v>397</v>
      </c>
      <c r="B404" s="26" t="s">
        <v>715</v>
      </c>
      <c r="C404" s="28" t="s">
        <v>716</v>
      </c>
      <c r="D404" s="28" t="s">
        <v>717</v>
      </c>
      <c r="E404" s="15" t="s">
        <v>593</v>
      </c>
      <c r="F404" s="22" t="s">
        <v>656</v>
      </c>
      <c r="G404" s="15">
        <v>1.77</v>
      </c>
      <c r="H404" s="15"/>
      <c r="I404" s="15"/>
      <c r="J404" s="15"/>
      <c r="K404" s="15" t="s">
        <v>718</v>
      </c>
      <c r="L404" s="15" t="s">
        <v>719</v>
      </c>
      <c r="M404" s="15" t="s">
        <v>718</v>
      </c>
      <c r="N404" s="15"/>
      <c r="O404" s="15"/>
      <c r="P404" s="15">
        <v>2</v>
      </c>
      <c r="Q404" s="42" t="s">
        <v>166</v>
      </c>
    </row>
    <row r="405" spans="1:17" ht="26.25" customHeight="1">
      <c r="A405" s="10">
        <f t="shared" si="6"/>
        <v>398</v>
      </c>
      <c r="B405" s="10" t="s">
        <v>720</v>
      </c>
      <c r="C405" s="28" t="s">
        <v>721</v>
      </c>
      <c r="D405" s="28" t="s">
        <v>722</v>
      </c>
      <c r="E405" s="5" t="s">
        <v>593</v>
      </c>
      <c r="F405" s="11" t="s">
        <v>656</v>
      </c>
      <c r="G405" s="5">
        <v>0.25</v>
      </c>
      <c r="H405" s="5"/>
      <c r="I405" s="5"/>
      <c r="J405" s="5"/>
      <c r="K405" s="5">
        <v>1.5</v>
      </c>
      <c r="L405" s="5">
        <v>1.6</v>
      </c>
      <c r="M405" s="5">
        <v>1.5</v>
      </c>
      <c r="N405" s="5"/>
      <c r="O405" s="5"/>
      <c r="P405" s="5">
        <v>1</v>
      </c>
      <c r="Q405" s="42" t="s">
        <v>166</v>
      </c>
    </row>
    <row r="406" spans="1:17" ht="26.25" customHeight="1">
      <c r="A406" s="10">
        <f t="shared" si="6"/>
        <v>399</v>
      </c>
      <c r="B406" s="26" t="s">
        <v>723</v>
      </c>
      <c r="C406" s="27" t="s">
        <v>724</v>
      </c>
      <c r="D406" s="27" t="s">
        <v>725</v>
      </c>
      <c r="E406" s="15" t="s">
        <v>593</v>
      </c>
      <c r="F406" s="22" t="s">
        <v>656</v>
      </c>
      <c r="G406" s="15">
        <v>2.4700000000000002</v>
      </c>
      <c r="H406" s="15"/>
      <c r="I406" s="15"/>
      <c r="J406" s="15"/>
      <c r="K406" s="15" t="s">
        <v>726</v>
      </c>
      <c r="L406" s="15" t="s">
        <v>727</v>
      </c>
      <c r="M406" s="15" t="s">
        <v>726</v>
      </c>
      <c r="N406" s="15"/>
      <c r="O406" s="15"/>
      <c r="P406" s="15">
        <v>5</v>
      </c>
      <c r="Q406" s="42"/>
    </row>
    <row r="407" spans="1:17" ht="26.25" customHeight="1">
      <c r="A407" s="10">
        <f t="shared" si="6"/>
        <v>400</v>
      </c>
      <c r="B407" s="26" t="s">
        <v>728</v>
      </c>
      <c r="C407" s="27" t="s">
        <v>724</v>
      </c>
      <c r="D407" s="27" t="s">
        <v>725</v>
      </c>
      <c r="E407" s="15" t="s">
        <v>593</v>
      </c>
      <c r="F407" s="22" t="s">
        <v>656</v>
      </c>
      <c r="G407" s="15">
        <v>2.0499999999999998</v>
      </c>
      <c r="H407" s="15"/>
      <c r="I407" s="15"/>
      <c r="J407" s="15"/>
      <c r="K407" s="15" t="s">
        <v>729</v>
      </c>
      <c r="L407" s="15" t="s">
        <v>730</v>
      </c>
      <c r="M407" s="15" t="s">
        <v>731</v>
      </c>
      <c r="N407" s="15"/>
      <c r="O407" s="15"/>
      <c r="P407" s="15">
        <v>5</v>
      </c>
      <c r="Q407" s="42" t="s">
        <v>166</v>
      </c>
    </row>
    <row r="408" spans="1:17" ht="26.25" customHeight="1">
      <c r="A408" s="10">
        <f t="shared" si="6"/>
        <v>401</v>
      </c>
      <c r="B408" s="10" t="s">
        <v>732</v>
      </c>
      <c r="C408" s="28" t="s">
        <v>733</v>
      </c>
      <c r="D408" s="29" t="s">
        <v>734</v>
      </c>
      <c r="E408" s="5" t="s">
        <v>593</v>
      </c>
      <c r="F408" s="11" t="s">
        <v>656</v>
      </c>
      <c r="G408" s="5">
        <v>0.45</v>
      </c>
      <c r="H408" s="5"/>
      <c r="I408" s="5"/>
      <c r="J408" s="5"/>
      <c r="K408" s="5" t="s">
        <v>731</v>
      </c>
      <c r="L408" s="5" t="s">
        <v>735</v>
      </c>
      <c r="M408" s="5" t="s">
        <v>731</v>
      </c>
      <c r="N408" s="5"/>
      <c r="O408" s="5"/>
      <c r="P408" s="5">
        <v>4</v>
      </c>
      <c r="Q408" s="42" t="s">
        <v>166</v>
      </c>
    </row>
    <row r="409" spans="1:17" ht="26.25" customHeight="1">
      <c r="A409" s="10">
        <f t="shared" si="6"/>
        <v>402</v>
      </c>
      <c r="B409" s="10" t="s">
        <v>736</v>
      </c>
      <c r="C409" s="28" t="s">
        <v>733</v>
      </c>
      <c r="D409" s="29" t="s">
        <v>734</v>
      </c>
      <c r="E409" s="5" t="s">
        <v>593</v>
      </c>
      <c r="F409" s="11" t="s">
        <v>656</v>
      </c>
      <c r="G409" s="5">
        <v>0.36</v>
      </c>
      <c r="H409" s="5"/>
      <c r="I409" s="5"/>
      <c r="J409" s="5"/>
      <c r="K409" s="5" t="s">
        <v>731</v>
      </c>
      <c r="L409" s="5" t="s">
        <v>735</v>
      </c>
      <c r="M409" s="5" t="s">
        <v>731</v>
      </c>
      <c r="N409" s="5"/>
      <c r="O409" s="5"/>
      <c r="P409" s="5">
        <v>4</v>
      </c>
      <c r="Q409" s="42" t="s">
        <v>166</v>
      </c>
    </row>
    <row r="410" spans="1:17" ht="26.25" customHeight="1">
      <c r="A410" s="10">
        <f t="shared" si="6"/>
        <v>403</v>
      </c>
      <c r="B410" s="10" t="s">
        <v>737</v>
      </c>
      <c r="C410" s="27" t="s">
        <v>738</v>
      </c>
      <c r="D410" s="27" t="s">
        <v>739</v>
      </c>
      <c r="E410" s="5" t="s">
        <v>593</v>
      </c>
      <c r="F410" s="11" t="s">
        <v>656</v>
      </c>
      <c r="G410" s="5">
        <v>0.43</v>
      </c>
      <c r="H410" s="5"/>
      <c r="I410" s="5"/>
      <c r="J410" s="5"/>
      <c r="K410" s="5" t="s">
        <v>740</v>
      </c>
      <c r="L410" s="5" t="s">
        <v>741</v>
      </c>
      <c r="M410" s="5" t="s">
        <v>740</v>
      </c>
      <c r="N410" s="5"/>
      <c r="O410" s="5"/>
      <c r="P410" s="5">
        <v>3</v>
      </c>
      <c r="Q410" s="42" t="s">
        <v>166</v>
      </c>
    </row>
    <row r="411" spans="1:17" ht="26.25" customHeight="1">
      <c r="A411" s="10">
        <f t="shared" si="6"/>
        <v>404</v>
      </c>
      <c r="B411" s="10" t="s">
        <v>742</v>
      </c>
      <c r="C411" s="28" t="s">
        <v>743</v>
      </c>
      <c r="D411" s="28" t="s">
        <v>744</v>
      </c>
      <c r="E411" s="5" t="s">
        <v>593</v>
      </c>
      <c r="F411" s="11" t="s">
        <v>656</v>
      </c>
      <c r="G411" s="5">
        <v>0.15</v>
      </c>
      <c r="H411" s="5"/>
      <c r="I411" s="5"/>
      <c r="J411" s="5"/>
      <c r="K411" s="5" t="s">
        <v>745</v>
      </c>
      <c r="L411" s="5" t="s">
        <v>746</v>
      </c>
      <c r="M411" s="5" t="s">
        <v>745</v>
      </c>
      <c r="N411" s="5"/>
      <c r="O411" s="5"/>
      <c r="P411" s="5">
        <v>3</v>
      </c>
      <c r="Q411" s="42" t="s">
        <v>166</v>
      </c>
    </row>
    <row r="412" spans="1:17" ht="26.25" customHeight="1">
      <c r="A412" s="10">
        <f t="shared" si="6"/>
        <v>405</v>
      </c>
      <c r="B412" s="10" t="s">
        <v>747</v>
      </c>
      <c r="C412" s="28" t="s">
        <v>748</v>
      </c>
      <c r="D412" s="28" t="s">
        <v>749</v>
      </c>
      <c r="E412" s="5" t="s">
        <v>593</v>
      </c>
      <c r="F412" s="11" t="s">
        <v>656</v>
      </c>
      <c r="G412" s="5">
        <v>0.1</v>
      </c>
      <c r="H412" s="5"/>
      <c r="I412" s="5"/>
      <c r="J412" s="5"/>
      <c r="K412" s="5">
        <v>1.6</v>
      </c>
      <c r="L412" s="5">
        <v>2.9</v>
      </c>
      <c r="M412" s="5">
        <v>1.6</v>
      </c>
      <c r="N412" s="5"/>
      <c r="O412" s="5"/>
      <c r="P412" s="5">
        <v>3</v>
      </c>
      <c r="Q412" s="42" t="s">
        <v>166</v>
      </c>
    </row>
    <row r="413" spans="1:17" ht="26.25" customHeight="1">
      <c r="A413" s="10">
        <f t="shared" si="6"/>
        <v>406</v>
      </c>
      <c r="B413" s="10" t="s">
        <v>750</v>
      </c>
      <c r="C413" s="11" t="s">
        <v>751</v>
      </c>
      <c r="D413" s="11" t="s">
        <v>752</v>
      </c>
      <c r="E413" s="5" t="s">
        <v>593</v>
      </c>
      <c r="F413" s="11" t="s">
        <v>656</v>
      </c>
      <c r="G413" s="5">
        <v>1.97</v>
      </c>
      <c r="H413" s="5"/>
      <c r="I413" s="5"/>
      <c r="J413" s="5"/>
      <c r="K413" s="5" t="s">
        <v>753</v>
      </c>
      <c r="L413" s="5" t="s">
        <v>754</v>
      </c>
      <c r="M413" s="5" t="s">
        <v>753</v>
      </c>
      <c r="N413" s="5"/>
      <c r="O413" s="5"/>
      <c r="P413" s="5">
        <v>5</v>
      </c>
      <c r="Q413" s="13"/>
    </row>
    <row r="414" spans="1:17" ht="26.25" customHeight="1">
      <c r="A414" s="10">
        <f t="shared" si="6"/>
        <v>407</v>
      </c>
      <c r="B414" s="10" t="s">
        <v>755</v>
      </c>
      <c r="C414" s="11" t="s">
        <v>751</v>
      </c>
      <c r="D414" s="11" t="s">
        <v>756</v>
      </c>
      <c r="E414" s="5" t="s">
        <v>593</v>
      </c>
      <c r="F414" s="11" t="s">
        <v>656</v>
      </c>
      <c r="G414" s="5">
        <v>2.14</v>
      </c>
      <c r="H414" s="5"/>
      <c r="I414" s="5"/>
      <c r="J414" s="5"/>
      <c r="K414" s="5" t="s">
        <v>757</v>
      </c>
      <c r="L414" s="5" t="s">
        <v>758</v>
      </c>
      <c r="M414" s="5" t="s">
        <v>757</v>
      </c>
      <c r="N414" s="5"/>
      <c r="O414" s="5"/>
      <c r="P414" s="5">
        <v>5</v>
      </c>
      <c r="Q414" s="13" t="s">
        <v>166</v>
      </c>
    </row>
    <row r="415" spans="1:17" ht="26.25" customHeight="1">
      <c r="A415" s="10">
        <f t="shared" si="6"/>
        <v>408</v>
      </c>
      <c r="B415" s="10" t="s">
        <v>759</v>
      </c>
      <c r="C415" s="27" t="s">
        <v>760</v>
      </c>
      <c r="D415" s="27" t="s">
        <v>761</v>
      </c>
      <c r="E415" s="5" t="s">
        <v>593</v>
      </c>
      <c r="F415" s="11" t="s">
        <v>656</v>
      </c>
      <c r="G415" s="5">
        <v>2.79</v>
      </c>
      <c r="H415" s="5">
        <v>1.2</v>
      </c>
      <c r="I415" s="5"/>
      <c r="J415" s="5"/>
      <c r="K415" s="5" t="s">
        <v>762</v>
      </c>
      <c r="L415" s="5" t="s">
        <v>763</v>
      </c>
      <c r="M415" s="5" t="s">
        <v>762</v>
      </c>
      <c r="N415" s="5"/>
      <c r="O415" s="5"/>
      <c r="P415" s="5">
        <v>4</v>
      </c>
      <c r="Q415" s="42" t="s">
        <v>166</v>
      </c>
    </row>
    <row r="416" spans="1:17" ht="26.25" customHeight="1">
      <c r="A416" s="10">
        <f t="shared" si="6"/>
        <v>409</v>
      </c>
      <c r="B416" s="26" t="s">
        <v>764</v>
      </c>
      <c r="C416" s="27" t="s">
        <v>765</v>
      </c>
      <c r="D416" s="27" t="s">
        <v>761</v>
      </c>
      <c r="E416" s="15" t="s">
        <v>593</v>
      </c>
      <c r="F416" s="22" t="s">
        <v>656</v>
      </c>
      <c r="G416" s="15">
        <v>3.03</v>
      </c>
      <c r="H416" s="15">
        <v>1.2</v>
      </c>
      <c r="I416" s="15"/>
      <c r="J416" s="15"/>
      <c r="K416" s="15" t="s">
        <v>766</v>
      </c>
      <c r="L416" s="15" t="s">
        <v>767</v>
      </c>
      <c r="M416" s="15" t="s">
        <v>766</v>
      </c>
      <c r="N416" s="15"/>
      <c r="O416" s="15"/>
      <c r="P416" s="15">
        <v>4</v>
      </c>
      <c r="Q416" s="42" t="s">
        <v>166</v>
      </c>
    </row>
    <row r="417" spans="1:17" ht="26.25" customHeight="1">
      <c r="A417" s="10">
        <f t="shared" si="6"/>
        <v>410</v>
      </c>
      <c r="B417" s="11" t="s">
        <v>768</v>
      </c>
      <c r="C417" s="27" t="s">
        <v>769</v>
      </c>
      <c r="D417" s="27" t="s">
        <v>770</v>
      </c>
      <c r="E417" s="5" t="s">
        <v>593</v>
      </c>
      <c r="F417" s="11" t="s">
        <v>771</v>
      </c>
      <c r="G417" s="5">
        <v>0.27</v>
      </c>
      <c r="H417" s="5">
        <v>1.2</v>
      </c>
      <c r="I417" s="5"/>
      <c r="J417" s="5"/>
      <c r="K417" s="5"/>
      <c r="L417" s="5"/>
      <c r="M417" s="5"/>
      <c r="N417" s="5"/>
      <c r="O417" s="5"/>
      <c r="P417" s="5">
        <v>1</v>
      </c>
      <c r="Q417" s="13"/>
    </row>
    <row r="418" spans="1:17" ht="26.25" customHeight="1">
      <c r="A418" s="10">
        <f t="shared" si="6"/>
        <v>411</v>
      </c>
      <c r="B418" s="11" t="s">
        <v>772</v>
      </c>
      <c r="C418" s="27" t="s">
        <v>769</v>
      </c>
      <c r="D418" s="27" t="s">
        <v>770</v>
      </c>
      <c r="E418" s="5" t="s">
        <v>593</v>
      </c>
      <c r="F418" s="11" t="s">
        <v>771</v>
      </c>
      <c r="G418" s="5">
        <v>0.27</v>
      </c>
      <c r="H418" s="5">
        <v>1.2</v>
      </c>
      <c r="I418" s="5"/>
      <c r="J418" s="5"/>
      <c r="K418" s="5"/>
      <c r="L418" s="5"/>
      <c r="M418" s="5"/>
      <c r="N418" s="5"/>
      <c r="O418" s="5"/>
      <c r="P418" s="5">
        <v>1</v>
      </c>
      <c r="Q418" s="13"/>
    </row>
    <row r="419" spans="1:17" ht="26.25" customHeight="1">
      <c r="A419" s="10">
        <f t="shared" si="6"/>
        <v>412</v>
      </c>
      <c r="B419" s="11" t="s">
        <v>773</v>
      </c>
      <c r="C419" s="27" t="s">
        <v>774</v>
      </c>
      <c r="D419" s="27" t="s">
        <v>775</v>
      </c>
      <c r="E419" s="5" t="s">
        <v>593</v>
      </c>
      <c r="F419" s="11" t="s">
        <v>771</v>
      </c>
      <c r="G419" s="5">
        <v>0.35</v>
      </c>
      <c r="H419" s="5">
        <v>1.9</v>
      </c>
      <c r="I419" s="5"/>
      <c r="J419" s="5"/>
      <c r="K419" s="5"/>
      <c r="L419" s="5"/>
      <c r="M419" s="5"/>
      <c r="N419" s="5"/>
      <c r="O419" s="5"/>
      <c r="P419" s="5">
        <v>1</v>
      </c>
      <c r="Q419" s="13"/>
    </row>
    <row r="420" spans="1:17" ht="26.25" customHeight="1">
      <c r="A420" s="10">
        <f t="shared" si="6"/>
        <v>413</v>
      </c>
      <c r="B420" s="10" t="s">
        <v>776</v>
      </c>
      <c r="C420" s="27" t="s">
        <v>777</v>
      </c>
      <c r="D420" s="27" t="s">
        <v>774</v>
      </c>
      <c r="E420" s="5" t="s">
        <v>593</v>
      </c>
      <c r="F420" s="11" t="s">
        <v>656</v>
      </c>
      <c r="G420" s="5">
        <v>0.53</v>
      </c>
      <c r="H420" s="5"/>
      <c r="I420" s="5"/>
      <c r="J420" s="5"/>
      <c r="K420" s="5">
        <v>1.5</v>
      </c>
      <c r="L420" s="5">
        <v>1.5</v>
      </c>
      <c r="M420" s="5">
        <v>1.5</v>
      </c>
      <c r="N420" s="5"/>
      <c r="O420" s="5"/>
      <c r="P420" s="5">
        <v>1</v>
      </c>
      <c r="Q420" s="42" t="s">
        <v>166</v>
      </c>
    </row>
    <row r="421" spans="1:17" ht="26.25" customHeight="1">
      <c r="A421" s="10">
        <f t="shared" si="6"/>
        <v>414</v>
      </c>
      <c r="B421" s="10" t="s">
        <v>778</v>
      </c>
      <c r="C421" s="27" t="s">
        <v>774</v>
      </c>
      <c r="D421" s="27" t="s">
        <v>756</v>
      </c>
      <c r="E421" s="5" t="s">
        <v>593</v>
      </c>
      <c r="F421" s="11" t="s">
        <v>656</v>
      </c>
      <c r="G421" s="5">
        <v>0.37</v>
      </c>
      <c r="H421" s="5"/>
      <c r="I421" s="5"/>
      <c r="J421" s="5"/>
      <c r="K421" s="5">
        <v>1.5</v>
      </c>
      <c r="L421" s="5" t="s">
        <v>779</v>
      </c>
      <c r="M421" s="5" t="s">
        <v>780</v>
      </c>
      <c r="N421" s="5"/>
      <c r="O421" s="5"/>
      <c r="P421" s="5">
        <v>1</v>
      </c>
      <c r="Q421" s="42" t="s">
        <v>166</v>
      </c>
    </row>
    <row r="422" spans="1:17" ht="26.25" customHeight="1">
      <c r="A422" s="10">
        <f t="shared" si="6"/>
        <v>415</v>
      </c>
      <c r="B422" s="10" t="s">
        <v>781</v>
      </c>
      <c r="C422" s="27" t="s">
        <v>782</v>
      </c>
      <c r="D422" s="27" t="s">
        <v>783</v>
      </c>
      <c r="E422" s="5" t="s">
        <v>593</v>
      </c>
      <c r="F422" s="11" t="s">
        <v>656</v>
      </c>
      <c r="G422" s="5">
        <v>1.46</v>
      </c>
      <c r="H422" s="5"/>
      <c r="I422" s="5"/>
      <c r="J422" s="5"/>
      <c r="K422" s="5">
        <v>2.4</v>
      </c>
      <c r="L422" s="5">
        <v>3.6</v>
      </c>
      <c r="M422" s="5">
        <v>2.4</v>
      </c>
      <c r="N422" s="5"/>
      <c r="O422" s="5"/>
      <c r="P422" s="5">
        <v>4</v>
      </c>
      <c r="Q422" s="13"/>
    </row>
    <row r="423" spans="1:17" ht="26.25" customHeight="1">
      <c r="A423" s="10">
        <f t="shared" si="6"/>
        <v>416</v>
      </c>
      <c r="B423" s="10" t="s">
        <v>784</v>
      </c>
      <c r="C423" s="28" t="s">
        <v>785</v>
      </c>
      <c r="D423" s="28" t="s">
        <v>744</v>
      </c>
      <c r="E423" s="5" t="s">
        <v>593</v>
      </c>
      <c r="F423" s="11" t="s">
        <v>656</v>
      </c>
      <c r="G423" s="5">
        <v>0.44</v>
      </c>
      <c r="H423" s="5"/>
      <c r="I423" s="5"/>
      <c r="J423" s="5"/>
      <c r="K423" s="5">
        <v>1.2</v>
      </c>
      <c r="L423" s="5">
        <v>2.7</v>
      </c>
      <c r="M423" s="5">
        <v>1.2</v>
      </c>
      <c r="N423" s="5"/>
      <c r="O423" s="5"/>
      <c r="P423" s="5">
        <v>4</v>
      </c>
      <c r="Q423" s="13"/>
    </row>
    <row r="424" spans="1:17" ht="26.25" customHeight="1">
      <c r="A424" s="10">
        <f t="shared" si="6"/>
        <v>417</v>
      </c>
      <c r="B424" s="10" t="s">
        <v>786</v>
      </c>
      <c r="C424" s="28" t="s">
        <v>785</v>
      </c>
      <c r="D424" s="28" t="s">
        <v>744</v>
      </c>
      <c r="E424" s="5" t="s">
        <v>593</v>
      </c>
      <c r="F424" s="11" t="s">
        <v>656</v>
      </c>
      <c r="G424" s="5">
        <v>0.44</v>
      </c>
      <c r="H424" s="5"/>
      <c r="I424" s="5"/>
      <c r="J424" s="5"/>
      <c r="K424" s="5">
        <v>1.2</v>
      </c>
      <c r="L424" s="5">
        <v>2.4</v>
      </c>
      <c r="M424" s="5">
        <v>1.2</v>
      </c>
      <c r="N424" s="5"/>
      <c r="O424" s="5"/>
      <c r="P424" s="5">
        <v>4</v>
      </c>
      <c r="Q424" s="13"/>
    </row>
    <row r="425" spans="1:17" ht="26.25" customHeight="1">
      <c r="A425" s="10">
        <f t="shared" si="6"/>
        <v>418</v>
      </c>
      <c r="B425" s="10" t="s">
        <v>787</v>
      </c>
      <c r="C425" s="27" t="s">
        <v>788</v>
      </c>
      <c r="D425" s="27" t="s">
        <v>789</v>
      </c>
      <c r="E425" s="5" t="s">
        <v>593</v>
      </c>
      <c r="F425" s="11" t="s">
        <v>656</v>
      </c>
      <c r="G425" s="5">
        <v>0.28000000000000003</v>
      </c>
      <c r="H425" s="5"/>
      <c r="I425" s="5"/>
      <c r="J425" s="5"/>
      <c r="K425" s="5">
        <v>1.6</v>
      </c>
      <c r="L425" s="5" t="s">
        <v>790</v>
      </c>
      <c r="M425" s="5">
        <v>1.6</v>
      </c>
      <c r="N425" s="5"/>
      <c r="O425" s="5"/>
      <c r="P425" s="5">
        <v>2</v>
      </c>
      <c r="Q425" s="13" t="s">
        <v>593</v>
      </c>
    </row>
    <row r="426" spans="1:17" ht="26.25" customHeight="1">
      <c r="A426" s="10">
        <f t="shared" si="6"/>
        <v>419</v>
      </c>
      <c r="B426" s="10" t="s">
        <v>791</v>
      </c>
      <c r="C426" s="27" t="s">
        <v>792</v>
      </c>
      <c r="D426" s="27" t="s">
        <v>789</v>
      </c>
      <c r="E426" s="5" t="s">
        <v>593</v>
      </c>
      <c r="F426" s="11" t="s">
        <v>656</v>
      </c>
      <c r="G426" s="5">
        <v>0.92</v>
      </c>
      <c r="H426" s="5"/>
      <c r="I426" s="5"/>
      <c r="J426" s="5"/>
      <c r="K426" s="5" t="s">
        <v>793</v>
      </c>
      <c r="L426" s="5" t="s">
        <v>794</v>
      </c>
      <c r="M426" s="5" t="s">
        <v>793</v>
      </c>
      <c r="N426" s="5"/>
      <c r="O426" s="5"/>
      <c r="P426" s="5">
        <v>2</v>
      </c>
      <c r="Q426" s="13" t="s">
        <v>593</v>
      </c>
    </row>
    <row r="427" spans="1:17" ht="26.25" customHeight="1">
      <c r="A427" s="10">
        <f t="shared" si="6"/>
        <v>420</v>
      </c>
      <c r="B427" s="10" t="s">
        <v>795</v>
      </c>
      <c r="C427" s="28" t="s">
        <v>796</v>
      </c>
      <c r="D427" s="28" t="s">
        <v>797</v>
      </c>
      <c r="E427" s="5" t="s">
        <v>593</v>
      </c>
      <c r="F427" s="11" t="s">
        <v>656</v>
      </c>
      <c r="G427" s="5">
        <v>0.28000000000000003</v>
      </c>
      <c r="H427" s="5"/>
      <c r="I427" s="5"/>
      <c r="J427" s="5"/>
      <c r="K427" s="5">
        <v>1.2</v>
      </c>
      <c r="L427" s="5">
        <v>2.1</v>
      </c>
      <c r="M427" s="5">
        <v>1.2</v>
      </c>
      <c r="N427" s="5"/>
      <c r="O427" s="5"/>
      <c r="P427" s="5">
        <v>1</v>
      </c>
      <c r="Q427" s="13"/>
    </row>
    <row r="428" spans="1:17" ht="26.25" customHeight="1">
      <c r="A428" s="10">
        <f t="shared" si="6"/>
        <v>421</v>
      </c>
      <c r="B428" s="10" t="s">
        <v>798</v>
      </c>
      <c r="C428" s="28" t="s">
        <v>799</v>
      </c>
      <c r="D428" s="28" t="s">
        <v>796</v>
      </c>
      <c r="E428" s="5" t="s">
        <v>593</v>
      </c>
      <c r="F428" s="11" t="s">
        <v>656</v>
      </c>
      <c r="G428" s="5">
        <v>0.28000000000000003</v>
      </c>
      <c r="H428" s="5"/>
      <c r="I428" s="5"/>
      <c r="J428" s="5"/>
      <c r="K428" s="5"/>
      <c r="L428" s="5"/>
      <c r="M428" s="5"/>
      <c r="N428" s="5">
        <v>2.7</v>
      </c>
      <c r="O428" s="5">
        <v>1</v>
      </c>
      <c r="P428" s="5">
        <v>1</v>
      </c>
      <c r="Q428" s="13"/>
    </row>
    <row r="429" spans="1:17" ht="26.25" customHeight="1">
      <c r="A429" s="10">
        <f t="shared" si="6"/>
        <v>422</v>
      </c>
      <c r="B429" s="11" t="s">
        <v>800</v>
      </c>
      <c r="C429" s="27" t="s">
        <v>801</v>
      </c>
      <c r="D429" s="27" t="s">
        <v>802</v>
      </c>
      <c r="E429" s="5" t="s">
        <v>593</v>
      </c>
      <c r="F429" s="11" t="s">
        <v>656</v>
      </c>
      <c r="G429" s="5">
        <v>0.38</v>
      </c>
      <c r="H429" s="5"/>
      <c r="I429" s="5"/>
      <c r="J429" s="5"/>
      <c r="K429" s="5">
        <v>1.5</v>
      </c>
      <c r="L429" s="5">
        <v>1.5</v>
      </c>
      <c r="M429" s="5">
        <v>1.5</v>
      </c>
      <c r="N429" s="5"/>
      <c r="O429" s="5"/>
      <c r="P429" s="5">
        <v>3</v>
      </c>
      <c r="Q429" s="13"/>
    </row>
    <row r="430" spans="1:17" ht="26.25" customHeight="1">
      <c r="A430" s="10">
        <f t="shared" si="6"/>
        <v>423</v>
      </c>
      <c r="B430" s="11" t="s">
        <v>803</v>
      </c>
      <c r="C430" s="27" t="s">
        <v>801</v>
      </c>
      <c r="D430" s="27" t="s">
        <v>804</v>
      </c>
      <c r="E430" s="5" t="s">
        <v>593</v>
      </c>
      <c r="F430" s="11" t="s">
        <v>656</v>
      </c>
      <c r="G430" s="5">
        <v>0.77</v>
      </c>
      <c r="H430" s="5"/>
      <c r="I430" s="5"/>
      <c r="J430" s="5"/>
      <c r="K430" s="5">
        <v>1.5</v>
      </c>
      <c r="L430" s="5">
        <v>1.5</v>
      </c>
      <c r="M430" s="5">
        <v>1.5</v>
      </c>
      <c r="N430" s="5"/>
      <c r="O430" s="5"/>
      <c r="P430" s="5">
        <v>3</v>
      </c>
      <c r="Q430" s="13"/>
    </row>
    <row r="431" spans="1:17" ht="26.25" customHeight="1">
      <c r="A431" s="10">
        <f t="shared" si="6"/>
        <v>424</v>
      </c>
      <c r="B431" s="10" t="s">
        <v>805</v>
      </c>
      <c r="C431" s="28" t="s">
        <v>806</v>
      </c>
      <c r="D431" s="28" t="s">
        <v>807</v>
      </c>
      <c r="E431" s="5" t="s">
        <v>658</v>
      </c>
      <c r="F431" s="11" t="s">
        <v>656</v>
      </c>
      <c r="G431" s="5">
        <v>0.28000000000000003</v>
      </c>
      <c r="H431" s="5"/>
      <c r="I431" s="5"/>
      <c r="J431" s="5"/>
      <c r="K431" s="5">
        <v>1.4</v>
      </c>
      <c r="L431" s="5">
        <v>1.8</v>
      </c>
      <c r="M431" s="5">
        <v>1.4</v>
      </c>
      <c r="N431" s="5"/>
      <c r="O431" s="5"/>
      <c r="P431" s="5">
        <v>1</v>
      </c>
      <c r="Q431" s="42" t="s">
        <v>166</v>
      </c>
    </row>
    <row r="432" spans="1:17" ht="26.25" customHeight="1">
      <c r="A432" s="10">
        <f t="shared" si="6"/>
        <v>425</v>
      </c>
      <c r="B432" s="10" t="s">
        <v>808</v>
      </c>
      <c r="C432" s="11" t="s">
        <v>809</v>
      </c>
      <c r="D432" s="11" t="s">
        <v>810</v>
      </c>
      <c r="E432" s="5" t="s">
        <v>658</v>
      </c>
      <c r="F432" s="11" t="s">
        <v>656</v>
      </c>
      <c r="G432" s="5">
        <v>0.56999999999999995</v>
      </c>
      <c r="H432" s="5"/>
      <c r="I432" s="5"/>
      <c r="J432" s="5"/>
      <c r="K432" s="5" t="s">
        <v>726</v>
      </c>
      <c r="L432" s="5">
        <v>1.4</v>
      </c>
      <c r="M432" s="5" t="s">
        <v>811</v>
      </c>
      <c r="N432" s="5"/>
      <c r="O432" s="5"/>
      <c r="P432" s="5">
        <v>1</v>
      </c>
      <c r="Q432" s="42" t="s">
        <v>166</v>
      </c>
    </row>
    <row r="433" spans="1:17" ht="26.25" customHeight="1">
      <c r="A433" s="10">
        <f t="shared" si="6"/>
        <v>426</v>
      </c>
      <c r="B433" s="30" t="s">
        <v>812</v>
      </c>
      <c r="C433" s="30" t="s">
        <v>813</v>
      </c>
      <c r="D433" s="38" t="s">
        <v>814</v>
      </c>
      <c r="E433" s="16"/>
      <c r="F433" s="36" t="s">
        <v>23</v>
      </c>
      <c r="G433" s="16">
        <v>0.5</v>
      </c>
      <c r="H433" s="16"/>
      <c r="I433" s="16"/>
      <c r="J433" s="16"/>
      <c r="K433" s="16">
        <v>1.2</v>
      </c>
      <c r="L433" s="16">
        <v>3.2</v>
      </c>
      <c r="M433" s="16">
        <v>0.5</v>
      </c>
      <c r="N433" s="16"/>
      <c r="O433" s="16"/>
      <c r="P433" s="16">
        <v>3</v>
      </c>
      <c r="Q433" s="13"/>
    </row>
    <row r="434" spans="1:17" ht="26.25" customHeight="1">
      <c r="A434" s="10">
        <f t="shared" si="6"/>
        <v>427</v>
      </c>
      <c r="B434" s="30" t="s">
        <v>815</v>
      </c>
      <c r="C434" s="31" t="s">
        <v>814</v>
      </c>
      <c r="D434" s="31" t="s">
        <v>816</v>
      </c>
      <c r="E434" s="16" t="s">
        <v>817</v>
      </c>
      <c r="F434" s="36" t="s">
        <v>23</v>
      </c>
      <c r="G434" s="17">
        <v>2.14</v>
      </c>
      <c r="H434" s="16"/>
      <c r="I434" s="16"/>
      <c r="J434" s="16"/>
      <c r="K434" s="16">
        <v>1.3</v>
      </c>
      <c r="L434" s="16">
        <v>3.2</v>
      </c>
      <c r="M434" s="16">
        <v>1.3</v>
      </c>
      <c r="N434" s="16"/>
      <c r="O434" s="16"/>
      <c r="P434" s="16">
        <v>3</v>
      </c>
      <c r="Q434" s="13" t="s">
        <v>294</v>
      </c>
    </row>
    <row r="435" spans="1:17" ht="26.25" customHeight="1">
      <c r="A435" s="10">
        <f t="shared" si="6"/>
        <v>428</v>
      </c>
      <c r="B435" s="30" t="s">
        <v>818</v>
      </c>
      <c r="C435" s="31" t="s">
        <v>819</v>
      </c>
      <c r="D435" s="31" t="s">
        <v>820</v>
      </c>
      <c r="E435" s="16"/>
      <c r="F435" s="36" t="s">
        <v>23</v>
      </c>
      <c r="G435" s="17">
        <v>0.68</v>
      </c>
      <c r="H435" s="16"/>
      <c r="I435" s="16"/>
      <c r="J435" s="16"/>
      <c r="K435" s="16">
        <v>1.1000000000000001</v>
      </c>
      <c r="L435" s="16">
        <v>2.1</v>
      </c>
      <c r="M435" s="16">
        <v>1.1000000000000001</v>
      </c>
      <c r="N435" s="16"/>
      <c r="O435" s="16"/>
      <c r="P435" s="16">
        <v>3</v>
      </c>
      <c r="Q435" s="13" t="s">
        <v>294</v>
      </c>
    </row>
    <row r="436" spans="1:17" ht="26.25" customHeight="1">
      <c r="A436" s="10">
        <f t="shared" si="6"/>
        <v>429</v>
      </c>
      <c r="B436" s="31" t="s">
        <v>821</v>
      </c>
      <c r="C436" s="31" t="s">
        <v>822</v>
      </c>
      <c r="D436" s="38" t="s">
        <v>823</v>
      </c>
      <c r="E436" s="16"/>
      <c r="F436" s="36" t="s">
        <v>23</v>
      </c>
      <c r="G436" s="16">
        <v>0.19</v>
      </c>
      <c r="H436" s="16"/>
      <c r="I436" s="16"/>
      <c r="J436" s="16"/>
      <c r="K436" s="16">
        <v>1.3</v>
      </c>
      <c r="L436" s="16">
        <v>2.4</v>
      </c>
      <c r="M436" s="16">
        <v>1.3</v>
      </c>
      <c r="N436" s="16"/>
      <c r="O436" s="16"/>
      <c r="P436" s="16">
        <v>3</v>
      </c>
      <c r="Q436" s="13" t="s">
        <v>294</v>
      </c>
    </row>
    <row r="437" spans="1:17" ht="26.25" customHeight="1">
      <c r="A437" s="10">
        <f t="shared" si="6"/>
        <v>430</v>
      </c>
      <c r="B437" s="31" t="s">
        <v>824</v>
      </c>
      <c r="C437" s="31" t="s">
        <v>825</v>
      </c>
      <c r="D437" s="38" t="s">
        <v>826</v>
      </c>
      <c r="E437" s="16"/>
      <c r="F437" s="36" t="s">
        <v>23</v>
      </c>
      <c r="G437" s="16">
        <v>0.33</v>
      </c>
      <c r="H437" s="16"/>
      <c r="I437" s="16"/>
      <c r="J437" s="16"/>
      <c r="K437" s="16"/>
      <c r="L437" s="16"/>
      <c r="M437" s="16"/>
      <c r="N437" s="16">
        <v>3.4</v>
      </c>
      <c r="O437" s="16">
        <v>2.2000000000000002</v>
      </c>
      <c r="P437" s="16">
        <v>2</v>
      </c>
      <c r="Q437" s="13"/>
    </row>
    <row r="438" spans="1:17" ht="26.25" customHeight="1">
      <c r="A438" s="10">
        <f t="shared" si="6"/>
        <v>431</v>
      </c>
      <c r="B438" s="31" t="s">
        <v>827</v>
      </c>
      <c r="C438" s="31" t="s">
        <v>828</v>
      </c>
      <c r="D438" s="31" t="s">
        <v>829</v>
      </c>
      <c r="E438" s="16"/>
      <c r="F438" s="36" t="s">
        <v>23</v>
      </c>
      <c r="G438" s="16">
        <v>0.15</v>
      </c>
      <c r="H438" s="16"/>
      <c r="I438" s="16"/>
      <c r="J438" s="16"/>
      <c r="K438" s="16">
        <v>1.3</v>
      </c>
      <c r="L438" s="16">
        <v>2.2999999999999998</v>
      </c>
      <c r="M438" s="16">
        <v>1.3</v>
      </c>
      <c r="N438" s="16"/>
      <c r="O438" s="16"/>
      <c r="P438" s="16">
        <v>3</v>
      </c>
      <c r="Q438" s="13" t="s">
        <v>830</v>
      </c>
    </row>
    <row r="439" spans="1:17" ht="26.25" customHeight="1">
      <c r="A439" s="10">
        <f t="shared" si="6"/>
        <v>432</v>
      </c>
      <c r="B439" s="31" t="s">
        <v>831</v>
      </c>
      <c r="C439" s="31" t="s">
        <v>816</v>
      </c>
      <c r="D439" s="38" t="s">
        <v>832</v>
      </c>
      <c r="E439" s="16"/>
      <c r="F439" s="36" t="s">
        <v>23</v>
      </c>
      <c r="G439" s="16">
        <v>1.04</v>
      </c>
      <c r="H439" s="16"/>
      <c r="I439" s="16"/>
      <c r="J439" s="16"/>
      <c r="K439" s="16">
        <v>1.5</v>
      </c>
      <c r="L439" s="16">
        <v>2.8</v>
      </c>
      <c r="M439" s="16">
        <v>1.5</v>
      </c>
      <c r="N439" s="16"/>
      <c r="O439" s="16"/>
      <c r="P439" s="16">
        <v>3</v>
      </c>
      <c r="Q439" s="13" t="s">
        <v>830</v>
      </c>
    </row>
    <row r="440" spans="1:17" ht="26.25" customHeight="1">
      <c r="A440" s="10">
        <f t="shared" si="6"/>
        <v>433</v>
      </c>
      <c r="B440" s="31" t="s">
        <v>833</v>
      </c>
      <c r="C440" s="38" t="s">
        <v>834</v>
      </c>
      <c r="D440" s="31" t="s">
        <v>835</v>
      </c>
      <c r="E440" s="5" t="s">
        <v>830</v>
      </c>
      <c r="F440" s="36" t="s">
        <v>23</v>
      </c>
      <c r="G440" s="16">
        <v>1.3</v>
      </c>
      <c r="H440" s="16"/>
      <c r="I440" s="16"/>
      <c r="J440" s="16"/>
      <c r="K440" s="16"/>
      <c r="L440" s="16"/>
      <c r="M440" s="16"/>
      <c r="N440" s="16">
        <v>3.3</v>
      </c>
      <c r="O440" s="16">
        <v>2.2000000000000002</v>
      </c>
      <c r="P440" s="16">
        <v>1</v>
      </c>
      <c r="Q440" s="13"/>
    </row>
    <row r="441" spans="1:17" ht="26.25" customHeight="1">
      <c r="A441" s="10">
        <f t="shared" si="6"/>
        <v>434</v>
      </c>
      <c r="B441" s="31" t="s">
        <v>836</v>
      </c>
      <c r="C441" s="39" t="s">
        <v>835</v>
      </c>
      <c r="D441" s="40" t="s">
        <v>837</v>
      </c>
      <c r="E441" s="18" t="s">
        <v>294</v>
      </c>
      <c r="F441" s="36" t="s">
        <v>394</v>
      </c>
      <c r="G441" s="18">
        <v>0.32</v>
      </c>
      <c r="H441" s="16"/>
      <c r="I441" s="16">
        <v>1.2</v>
      </c>
      <c r="J441" s="16"/>
      <c r="K441" s="16"/>
      <c r="L441" s="16"/>
      <c r="M441" s="16"/>
      <c r="N441" s="16"/>
      <c r="O441" s="16"/>
      <c r="P441" s="16">
        <v>1</v>
      </c>
      <c r="Q441" s="13"/>
    </row>
    <row r="442" spans="1:17" ht="26.25" customHeight="1">
      <c r="A442" s="10">
        <f t="shared" si="6"/>
        <v>435</v>
      </c>
      <c r="B442" s="31" t="s">
        <v>838</v>
      </c>
      <c r="C442" s="39" t="s">
        <v>837</v>
      </c>
      <c r="D442" s="40" t="s">
        <v>839</v>
      </c>
      <c r="E442" s="18" t="s">
        <v>294</v>
      </c>
      <c r="F442" s="36" t="s">
        <v>23</v>
      </c>
      <c r="G442" s="18">
        <v>0.1</v>
      </c>
      <c r="H442" s="16"/>
      <c r="I442" s="16"/>
      <c r="J442" s="16"/>
      <c r="K442" s="16"/>
      <c r="L442" s="16"/>
      <c r="M442" s="16"/>
      <c r="N442" s="16">
        <v>3.3</v>
      </c>
      <c r="O442" s="16">
        <v>2.2000000000000002</v>
      </c>
      <c r="P442" s="16">
        <v>1</v>
      </c>
      <c r="Q442" s="13"/>
    </row>
    <row r="443" spans="1:17" ht="26.25" customHeight="1">
      <c r="A443" s="10">
        <f t="shared" si="6"/>
        <v>436</v>
      </c>
      <c r="B443" s="31" t="s">
        <v>840</v>
      </c>
      <c r="C443" s="40" t="s">
        <v>839</v>
      </c>
      <c r="D443" s="40" t="s">
        <v>841</v>
      </c>
      <c r="E443" s="18" t="s">
        <v>294</v>
      </c>
      <c r="F443" s="36" t="s">
        <v>23</v>
      </c>
      <c r="G443" s="18">
        <v>0.1</v>
      </c>
      <c r="H443" s="16"/>
      <c r="I443" s="16"/>
      <c r="J443" s="16"/>
      <c r="K443" s="16"/>
      <c r="L443" s="16"/>
      <c r="M443" s="16"/>
      <c r="N443" s="16">
        <v>3.3</v>
      </c>
      <c r="O443" s="16">
        <v>2.2000000000000002</v>
      </c>
      <c r="P443" s="16">
        <v>1</v>
      </c>
      <c r="Q443" s="13"/>
    </row>
    <row r="444" spans="1:17" ht="26.25" customHeight="1">
      <c r="A444" s="10">
        <f t="shared" si="6"/>
        <v>437</v>
      </c>
      <c r="B444" s="31" t="s">
        <v>842</v>
      </c>
      <c r="C444" s="40" t="s">
        <v>843</v>
      </c>
      <c r="D444" s="40" t="s">
        <v>844</v>
      </c>
      <c r="E444" s="18" t="s">
        <v>294</v>
      </c>
      <c r="F444" s="36" t="s">
        <v>394</v>
      </c>
      <c r="G444" s="18">
        <v>0.32</v>
      </c>
      <c r="H444" s="16"/>
      <c r="I444" s="16">
        <v>1.2</v>
      </c>
      <c r="J444" s="16"/>
      <c r="K444" s="16"/>
      <c r="L444" s="16"/>
      <c r="M444" s="16"/>
      <c r="N444" s="16"/>
      <c r="O444" s="16"/>
      <c r="P444" s="16">
        <v>1</v>
      </c>
      <c r="Q444" s="13"/>
    </row>
    <row r="445" spans="1:17" ht="26.25" customHeight="1">
      <c r="A445" s="10">
        <f t="shared" si="6"/>
        <v>438</v>
      </c>
      <c r="B445" s="31" t="s">
        <v>845</v>
      </c>
      <c r="C445" s="40" t="s">
        <v>844</v>
      </c>
      <c r="D445" s="40" t="s">
        <v>834</v>
      </c>
      <c r="E445" s="18" t="s">
        <v>294</v>
      </c>
      <c r="F445" s="36" t="s">
        <v>23</v>
      </c>
      <c r="G445" s="18">
        <v>1.3</v>
      </c>
      <c r="H445" s="16"/>
      <c r="I445" s="16"/>
      <c r="J445" s="16"/>
      <c r="K445" s="16"/>
      <c r="L445" s="16"/>
      <c r="M445" s="16"/>
      <c r="N445" s="16">
        <v>3.3</v>
      </c>
      <c r="O445" s="16">
        <v>2.2000000000000002</v>
      </c>
      <c r="P445" s="16">
        <v>1</v>
      </c>
      <c r="Q445" s="13"/>
    </row>
    <row r="446" spans="1:17" ht="26.25" customHeight="1">
      <c r="A446" s="10">
        <f t="shared" si="6"/>
        <v>439</v>
      </c>
      <c r="B446" s="31" t="s">
        <v>846</v>
      </c>
      <c r="C446" s="40" t="s">
        <v>834</v>
      </c>
      <c r="D446" s="40" t="s">
        <v>847</v>
      </c>
      <c r="E446" s="18" t="s">
        <v>294</v>
      </c>
      <c r="F446" s="36" t="s">
        <v>23</v>
      </c>
      <c r="G446" s="18">
        <v>0.35</v>
      </c>
      <c r="H446" s="16"/>
      <c r="I446" s="16"/>
      <c r="J446" s="16"/>
      <c r="K446" s="16">
        <v>3.1</v>
      </c>
      <c r="L446" s="16">
        <v>3.5</v>
      </c>
      <c r="M446" s="16">
        <v>3.1</v>
      </c>
      <c r="N446" s="16"/>
      <c r="O446" s="16"/>
      <c r="P446" s="16">
        <v>2</v>
      </c>
      <c r="Q446" s="13"/>
    </row>
    <row r="447" spans="1:17" ht="26.25" customHeight="1">
      <c r="A447" s="10">
        <f t="shared" si="6"/>
        <v>440</v>
      </c>
      <c r="B447" s="31" t="s">
        <v>848</v>
      </c>
      <c r="C447" s="40" t="s">
        <v>849</v>
      </c>
      <c r="D447" s="40" t="s">
        <v>847</v>
      </c>
      <c r="E447" s="18" t="s">
        <v>294</v>
      </c>
      <c r="F447" s="36" t="s">
        <v>23</v>
      </c>
      <c r="G447" s="18">
        <v>0.14000000000000001</v>
      </c>
      <c r="H447" s="16"/>
      <c r="I447" s="16"/>
      <c r="J447" s="16"/>
      <c r="K447" s="16">
        <v>1.3</v>
      </c>
      <c r="L447" s="16">
        <v>5.5</v>
      </c>
      <c r="M447" s="16">
        <v>1.3</v>
      </c>
      <c r="N447" s="16"/>
      <c r="O447" s="16"/>
      <c r="P447" s="16">
        <v>3</v>
      </c>
      <c r="Q447" s="13"/>
    </row>
    <row r="448" spans="1:17" ht="26.25" customHeight="1">
      <c r="A448" s="10">
        <f t="shared" si="6"/>
        <v>441</v>
      </c>
      <c r="B448" s="31" t="s">
        <v>850</v>
      </c>
      <c r="C448" s="40" t="s">
        <v>851</v>
      </c>
      <c r="D448" s="40" t="s">
        <v>852</v>
      </c>
      <c r="E448" s="18"/>
      <c r="F448" s="36" t="s">
        <v>23</v>
      </c>
      <c r="G448" s="18">
        <v>0.26</v>
      </c>
      <c r="H448" s="16"/>
      <c r="I448" s="16"/>
      <c r="J448" s="16"/>
      <c r="K448" s="16">
        <v>1.5</v>
      </c>
      <c r="L448" s="16">
        <v>1.4</v>
      </c>
      <c r="M448" s="16">
        <v>1.4</v>
      </c>
      <c r="N448" s="16"/>
      <c r="O448" s="16"/>
      <c r="P448" s="16">
        <v>1</v>
      </c>
      <c r="Q448" s="13"/>
    </row>
    <row r="449" spans="1:17" ht="26.25" customHeight="1">
      <c r="A449" s="10">
        <f t="shared" si="6"/>
        <v>442</v>
      </c>
      <c r="B449" s="31" t="s">
        <v>853</v>
      </c>
      <c r="C449" s="40" t="s">
        <v>852</v>
      </c>
      <c r="D449" s="40" t="s">
        <v>854</v>
      </c>
      <c r="E449" s="18"/>
      <c r="F449" s="36" t="s">
        <v>23</v>
      </c>
      <c r="G449" s="18">
        <v>0.61</v>
      </c>
      <c r="H449" s="16"/>
      <c r="I449" s="16"/>
      <c r="J449" s="16"/>
      <c r="K449" s="16">
        <v>1.3</v>
      </c>
      <c r="L449" s="16">
        <v>2.2000000000000002</v>
      </c>
      <c r="M449" s="16">
        <v>1.5</v>
      </c>
      <c r="N449" s="16"/>
      <c r="O449" s="16"/>
      <c r="P449" s="16">
        <v>1</v>
      </c>
      <c r="Q449" s="13"/>
    </row>
    <row r="450" spans="1:17" ht="26.25" customHeight="1">
      <c r="A450" s="10">
        <f t="shared" si="6"/>
        <v>443</v>
      </c>
      <c r="B450" s="31" t="s">
        <v>855</v>
      </c>
      <c r="C450" s="40" t="s">
        <v>854</v>
      </c>
      <c r="D450" s="40" t="s">
        <v>856</v>
      </c>
      <c r="E450" s="18"/>
      <c r="F450" s="36" t="s">
        <v>23</v>
      </c>
      <c r="G450" s="18">
        <v>1.39</v>
      </c>
      <c r="H450" s="16"/>
      <c r="I450" s="16"/>
      <c r="J450" s="16"/>
      <c r="K450" s="16">
        <v>1.5</v>
      </c>
      <c r="L450" s="16">
        <v>2.2999999999999998</v>
      </c>
      <c r="M450" s="16">
        <v>1.5</v>
      </c>
      <c r="N450" s="16"/>
      <c r="O450" s="16"/>
      <c r="P450" s="16">
        <v>1</v>
      </c>
      <c r="Q450" s="13"/>
    </row>
    <row r="451" spans="1:17" ht="26.25" customHeight="1">
      <c r="A451" s="10">
        <f t="shared" si="6"/>
        <v>444</v>
      </c>
      <c r="B451" s="31" t="s">
        <v>857</v>
      </c>
      <c r="C451" s="40" t="s">
        <v>858</v>
      </c>
      <c r="D451" s="40" t="s">
        <v>859</v>
      </c>
      <c r="E451" s="18" t="s">
        <v>294</v>
      </c>
      <c r="F451" s="36" t="s">
        <v>23</v>
      </c>
      <c r="G451" s="18">
        <v>0.39</v>
      </c>
      <c r="H451" s="16"/>
      <c r="I451" s="16"/>
      <c r="J451" s="16"/>
      <c r="K451" s="16">
        <v>1.6</v>
      </c>
      <c r="L451" s="16">
        <v>1.4</v>
      </c>
      <c r="M451" s="16">
        <v>1.6</v>
      </c>
      <c r="N451" s="16"/>
      <c r="O451" s="16"/>
      <c r="P451" s="16">
        <v>3</v>
      </c>
      <c r="Q451" s="13"/>
    </row>
    <row r="452" spans="1:17" ht="26.25" customHeight="1">
      <c r="A452" s="10">
        <f t="shared" si="6"/>
        <v>445</v>
      </c>
      <c r="B452" s="31" t="s">
        <v>860</v>
      </c>
      <c r="C452" s="40" t="s">
        <v>849</v>
      </c>
      <c r="D452" s="40" t="s">
        <v>861</v>
      </c>
      <c r="E452" s="18" t="s">
        <v>294</v>
      </c>
      <c r="F452" s="36" t="s">
        <v>23</v>
      </c>
      <c r="G452" s="18">
        <v>1.58</v>
      </c>
      <c r="H452" s="16"/>
      <c r="I452" s="16"/>
      <c r="J452" s="16"/>
      <c r="K452" s="16">
        <v>2.4</v>
      </c>
      <c r="L452" s="16">
        <v>2.1</v>
      </c>
      <c r="M452" s="16">
        <v>2.4</v>
      </c>
      <c r="N452" s="16"/>
      <c r="O452" s="16"/>
      <c r="P452" s="16">
        <v>2</v>
      </c>
      <c r="Q452" s="13"/>
    </row>
    <row r="453" spans="1:17" ht="26.25" customHeight="1">
      <c r="A453" s="10">
        <f t="shared" si="6"/>
        <v>446</v>
      </c>
      <c r="B453" s="31" t="s">
        <v>862</v>
      </c>
      <c r="C453" s="40" t="s">
        <v>863</v>
      </c>
      <c r="D453" s="40" t="s">
        <v>864</v>
      </c>
      <c r="E453" s="18" t="s">
        <v>294</v>
      </c>
      <c r="F453" s="37" t="s">
        <v>23</v>
      </c>
      <c r="G453" s="19">
        <v>0.26</v>
      </c>
      <c r="H453" s="20"/>
      <c r="I453" s="20"/>
      <c r="J453" s="20"/>
      <c r="K453" s="20">
        <v>1.3</v>
      </c>
      <c r="L453" s="20">
        <v>1.2</v>
      </c>
      <c r="M453" s="20">
        <v>1.3</v>
      </c>
      <c r="N453" s="20"/>
      <c r="O453" s="20"/>
      <c r="P453" s="20">
        <v>2</v>
      </c>
      <c r="Q453" s="13" t="s">
        <v>830</v>
      </c>
    </row>
    <row r="454" spans="1:17" ht="26.25" customHeight="1">
      <c r="A454" s="10">
        <f t="shared" si="6"/>
        <v>447</v>
      </c>
      <c r="B454" s="31" t="s">
        <v>865</v>
      </c>
      <c r="C454" s="40" t="s">
        <v>866</v>
      </c>
      <c r="D454" s="40" t="s">
        <v>867</v>
      </c>
      <c r="E454" s="18" t="s">
        <v>294</v>
      </c>
      <c r="F454" s="37" t="s">
        <v>23</v>
      </c>
      <c r="G454" s="19">
        <v>0.33</v>
      </c>
      <c r="H454" s="20"/>
      <c r="I454" s="20"/>
      <c r="J454" s="20"/>
      <c r="K454" s="20">
        <v>3</v>
      </c>
      <c r="L454" s="20">
        <v>2.9</v>
      </c>
      <c r="M454" s="20">
        <v>3</v>
      </c>
      <c r="N454" s="20"/>
      <c r="O454" s="20"/>
      <c r="P454" s="20">
        <v>1</v>
      </c>
      <c r="Q454" s="13"/>
    </row>
    <row r="455" spans="1:17" ht="26.25" customHeight="1">
      <c r="A455" s="10">
        <f t="shared" si="6"/>
        <v>448</v>
      </c>
      <c r="B455" s="31" t="s">
        <v>868</v>
      </c>
      <c r="C455" s="31" t="s">
        <v>867</v>
      </c>
      <c r="D455" s="31" t="s">
        <v>869</v>
      </c>
      <c r="E455" s="18" t="s">
        <v>294</v>
      </c>
      <c r="F455" s="36" t="s">
        <v>23</v>
      </c>
      <c r="G455" s="16">
        <v>0.47</v>
      </c>
      <c r="H455" s="16"/>
      <c r="I455" s="16"/>
      <c r="J455" s="16"/>
      <c r="K455" s="16">
        <v>1.3</v>
      </c>
      <c r="L455" s="16">
        <v>1.5</v>
      </c>
      <c r="M455" s="16">
        <v>0.4</v>
      </c>
      <c r="N455" s="16"/>
      <c r="O455" s="16"/>
      <c r="P455" s="16">
        <v>1</v>
      </c>
      <c r="Q455" s="13"/>
    </row>
    <row r="456" spans="1:17" ht="26.25" customHeight="1">
      <c r="A456" s="10">
        <f t="shared" si="6"/>
        <v>449</v>
      </c>
      <c r="B456" s="31" t="s">
        <v>870</v>
      </c>
      <c r="C456" s="31" t="s">
        <v>869</v>
      </c>
      <c r="D456" s="31" t="s">
        <v>864</v>
      </c>
      <c r="E456" s="18" t="s">
        <v>294</v>
      </c>
      <c r="F456" s="36" t="s">
        <v>23</v>
      </c>
      <c r="G456" s="16">
        <v>0.82</v>
      </c>
      <c r="H456" s="16"/>
      <c r="I456" s="16"/>
      <c r="J456" s="16"/>
      <c r="K456" s="16">
        <v>3</v>
      </c>
      <c r="L456" s="16">
        <v>2.2000000000000002</v>
      </c>
      <c r="M456" s="16">
        <v>3</v>
      </c>
      <c r="N456" s="16"/>
      <c r="O456" s="16"/>
      <c r="P456" s="16">
        <v>1</v>
      </c>
      <c r="Q456" s="13"/>
    </row>
    <row r="457" spans="1:17" ht="26.25" customHeight="1">
      <c r="A457" s="10">
        <f t="shared" ref="A457:A520" si="7">ROW()-7</f>
        <v>450</v>
      </c>
      <c r="B457" s="31" t="s">
        <v>871</v>
      </c>
      <c r="C457" s="31" t="s">
        <v>864</v>
      </c>
      <c r="D457" s="31" t="s">
        <v>872</v>
      </c>
      <c r="E457" s="18" t="s">
        <v>294</v>
      </c>
      <c r="F457" s="36" t="s">
        <v>23</v>
      </c>
      <c r="G457" s="17">
        <v>0.63</v>
      </c>
      <c r="H457" s="16"/>
      <c r="I457" s="16"/>
      <c r="J457" s="16"/>
      <c r="K457" s="16">
        <v>1.5</v>
      </c>
      <c r="L457" s="16">
        <v>1.5</v>
      </c>
      <c r="M457" s="16">
        <v>1.5</v>
      </c>
      <c r="N457" s="16"/>
      <c r="O457" s="16"/>
      <c r="P457" s="16">
        <v>3</v>
      </c>
      <c r="Q457" s="13" t="s">
        <v>830</v>
      </c>
    </row>
    <row r="458" spans="1:17" ht="26.25" customHeight="1">
      <c r="A458" s="10">
        <f t="shared" si="7"/>
        <v>451</v>
      </c>
      <c r="B458" s="32" t="s">
        <v>873</v>
      </c>
      <c r="C458" s="31" t="s">
        <v>872</v>
      </c>
      <c r="D458" s="31" t="s">
        <v>874</v>
      </c>
      <c r="E458" s="18" t="s">
        <v>294</v>
      </c>
      <c r="F458" s="36" t="s">
        <v>23</v>
      </c>
      <c r="G458" s="17">
        <v>0.38</v>
      </c>
      <c r="H458" s="16"/>
      <c r="I458" s="16"/>
      <c r="J458" s="16"/>
      <c r="K458" s="16">
        <v>1.5</v>
      </c>
      <c r="L458" s="16">
        <v>3.3</v>
      </c>
      <c r="M458" s="16">
        <v>1.5</v>
      </c>
      <c r="N458" s="16"/>
      <c r="O458" s="16"/>
      <c r="P458" s="16">
        <v>2</v>
      </c>
      <c r="Q458" s="13" t="s">
        <v>830</v>
      </c>
    </row>
    <row r="459" spans="1:17" ht="26.25" customHeight="1">
      <c r="A459" s="10">
        <f t="shared" si="7"/>
        <v>452</v>
      </c>
      <c r="B459" s="31" t="s">
        <v>875</v>
      </c>
      <c r="C459" s="31" t="s">
        <v>876</v>
      </c>
      <c r="D459" s="31" t="s">
        <v>877</v>
      </c>
      <c r="E459" s="18" t="s">
        <v>294</v>
      </c>
      <c r="F459" s="36" t="s">
        <v>23</v>
      </c>
      <c r="G459" s="17">
        <v>0.16</v>
      </c>
      <c r="H459" s="16"/>
      <c r="I459" s="16"/>
      <c r="J459" s="16"/>
      <c r="K459" s="16">
        <v>1.4</v>
      </c>
      <c r="L459" s="16">
        <v>2</v>
      </c>
      <c r="M459" s="16">
        <v>1.4</v>
      </c>
      <c r="N459" s="16"/>
      <c r="O459" s="16"/>
      <c r="P459" s="16">
        <v>3</v>
      </c>
      <c r="Q459" s="13" t="s">
        <v>830</v>
      </c>
    </row>
    <row r="460" spans="1:17" ht="26.25" customHeight="1">
      <c r="A460" s="10">
        <f t="shared" si="7"/>
        <v>453</v>
      </c>
      <c r="B460" s="33" t="s">
        <v>878</v>
      </c>
      <c r="C460" s="34" t="s">
        <v>879</v>
      </c>
      <c r="D460" s="34" t="s">
        <v>880</v>
      </c>
      <c r="E460" s="20"/>
      <c r="F460" s="37" t="s">
        <v>23</v>
      </c>
      <c r="G460" s="20">
        <v>0.7</v>
      </c>
      <c r="H460" s="20"/>
      <c r="I460" s="20"/>
      <c r="J460" s="20"/>
      <c r="K460" s="20">
        <v>1</v>
      </c>
      <c r="L460" s="20">
        <v>1.9</v>
      </c>
      <c r="M460" s="20">
        <v>1</v>
      </c>
      <c r="N460" s="20"/>
      <c r="O460" s="20"/>
      <c r="P460" s="20">
        <v>1</v>
      </c>
      <c r="Q460" s="13" t="s">
        <v>830</v>
      </c>
    </row>
    <row r="461" spans="1:17" ht="26.25" customHeight="1">
      <c r="A461" s="10">
        <f t="shared" si="7"/>
        <v>454</v>
      </c>
      <c r="B461" s="31" t="s">
        <v>881</v>
      </c>
      <c r="C461" s="38" t="s">
        <v>882</v>
      </c>
      <c r="D461" s="30" t="s">
        <v>883</v>
      </c>
      <c r="E461" s="16"/>
      <c r="F461" s="36" t="s">
        <v>23</v>
      </c>
      <c r="G461" s="17">
        <v>0.72</v>
      </c>
      <c r="H461" s="16"/>
      <c r="I461" s="16"/>
      <c r="J461" s="16"/>
      <c r="K461" s="16">
        <v>1.1000000000000001</v>
      </c>
      <c r="L461" s="16">
        <v>1.9</v>
      </c>
      <c r="M461" s="16">
        <v>1.1000000000000001</v>
      </c>
      <c r="N461" s="16"/>
      <c r="O461" s="16"/>
      <c r="P461" s="16">
        <v>2</v>
      </c>
      <c r="Q461" s="13" t="s">
        <v>830</v>
      </c>
    </row>
    <row r="462" spans="1:17" ht="26.25" customHeight="1">
      <c r="A462" s="10">
        <f t="shared" si="7"/>
        <v>455</v>
      </c>
      <c r="B462" s="31" t="s">
        <v>884</v>
      </c>
      <c r="C462" s="38" t="s">
        <v>885</v>
      </c>
      <c r="D462" s="38" t="s">
        <v>886</v>
      </c>
      <c r="E462" s="16"/>
      <c r="F462" s="36" t="s">
        <v>23</v>
      </c>
      <c r="G462" s="17">
        <v>0.33</v>
      </c>
      <c r="H462" s="16"/>
      <c r="I462" s="16"/>
      <c r="J462" s="16"/>
      <c r="K462" s="16">
        <v>1.5</v>
      </c>
      <c r="L462" s="16">
        <v>1.7</v>
      </c>
      <c r="M462" s="16">
        <v>1.5</v>
      </c>
      <c r="N462" s="16"/>
      <c r="O462" s="16"/>
      <c r="P462" s="16">
        <v>3</v>
      </c>
      <c r="Q462" s="13" t="s">
        <v>830</v>
      </c>
    </row>
    <row r="463" spans="1:17" ht="26.25" customHeight="1">
      <c r="A463" s="10">
        <f t="shared" si="7"/>
        <v>456</v>
      </c>
      <c r="B463" s="30" t="s">
        <v>887</v>
      </c>
      <c r="C463" s="30" t="s">
        <v>888</v>
      </c>
      <c r="D463" s="30" t="s">
        <v>889</v>
      </c>
      <c r="E463" s="16"/>
      <c r="F463" s="36" t="s">
        <v>23</v>
      </c>
      <c r="G463" s="16">
        <v>0.48</v>
      </c>
      <c r="H463" s="16"/>
      <c r="I463" s="16"/>
      <c r="J463" s="16"/>
      <c r="K463" s="16">
        <v>1.5</v>
      </c>
      <c r="L463" s="16">
        <v>1.8</v>
      </c>
      <c r="M463" s="16">
        <v>1.5</v>
      </c>
      <c r="N463" s="16"/>
      <c r="O463" s="16"/>
      <c r="P463" s="16">
        <v>2</v>
      </c>
      <c r="Q463" s="13" t="s">
        <v>830</v>
      </c>
    </row>
    <row r="464" spans="1:17" ht="26.25" customHeight="1">
      <c r="A464" s="10">
        <f t="shared" si="7"/>
        <v>457</v>
      </c>
      <c r="B464" s="30" t="s">
        <v>890</v>
      </c>
      <c r="C464" s="30" t="s">
        <v>891</v>
      </c>
      <c r="D464" s="30" t="s">
        <v>892</v>
      </c>
      <c r="E464" s="16"/>
      <c r="F464" s="36" t="s">
        <v>23</v>
      </c>
      <c r="G464" s="16">
        <v>0.12</v>
      </c>
      <c r="H464" s="16"/>
      <c r="I464" s="16"/>
      <c r="J464" s="16"/>
      <c r="K464" s="16">
        <v>1.1000000000000001</v>
      </c>
      <c r="L464" s="16">
        <v>2.1</v>
      </c>
      <c r="M464" s="16">
        <v>1.1000000000000001</v>
      </c>
      <c r="N464" s="16"/>
      <c r="O464" s="16"/>
      <c r="P464" s="16">
        <v>2</v>
      </c>
      <c r="Q464" s="13" t="s">
        <v>830</v>
      </c>
    </row>
    <row r="465" spans="1:17" ht="26.25" customHeight="1">
      <c r="A465" s="10">
        <f t="shared" si="7"/>
        <v>458</v>
      </c>
      <c r="B465" s="32" t="s">
        <v>893</v>
      </c>
      <c r="C465" s="31" t="s">
        <v>889</v>
      </c>
      <c r="D465" s="31" t="s">
        <v>894</v>
      </c>
      <c r="E465" s="16"/>
      <c r="F465" s="36" t="s">
        <v>23</v>
      </c>
      <c r="G465" s="16">
        <v>0.11</v>
      </c>
      <c r="H465" s="16"/>
      <c r="I465" s="16"/>
      <c r="J465" s="16"/>
      <c r="K465" s="16">
        <v>1.3</v>
      </c>
      <c r="L465" s="16">
        <v>2.2000000000000002</v>
      </c>
      <c r="M465" s="16">
        <v>1.3</v>
      </c>
      <c r="N465" s="16"/>
      <c r="O465" s="16"/>
      <c r="P465" s="16">
        <v>2</v>
      </c>
      <c r="Q465" s="13" t="s">
        <v>830</v>
      </c>
    </row>
    <row r="466" spans="1:17" ht="26.25" customHeight="1">
      <c r="A466" s="10">
        <f t="shared" si="7"/>
        <v>459</v>
      </c>
      <c r="B466" s="31" t="s">
        <v>895</v>
      </c>
      <c r="C466" s="31" t="s">
        <v>889</v>
      </c>
      <c r="D466" s="31" t="s">
        <v>896</v>
      </c>
      <c r="E466" s="16"/>
      <c r="F466" s="36" t="s">
        <v>23</v>
      </c>
      <c r="G466" s="16">
        <v>0.44</v>
      </c>
      <c r="H466" s="16"/>
      <c r="I466" s="16"/>
      <c r="J466" s="16"/>
      <c r="K466" s="16">
        <v>2</v>
      </c>
      <c r="L466" s="16">
        <v>1.8</v>
      </c>
      <c r="M466" s="16">
        <v>2</v>
      </c>
      <c r="N466" s="16"/>
      <c r="O466" s="16"/>
      <c r="P466" s="16">
        <v>2</v>
      </c>
      <c r="Q466" s="13" t="s">
        <v>830</v>
      </c>
    </row>
    <row r="467" spans="1:17" ht="26.25" customHeight="1">
      <c r="A467" s="10">
        <f t="shared" si="7"/>
        <v>460</v>
      </c>
      <c r="B467" s="31" t="s">
        <v>897</v>
      </c>
      <c r="C467" s="30" t="s">
        <v>898</v>
      </c>
      <c r="D467" s="38" t="s">
        <v>899</v>
      </c>
      <c r="E467" s="16"/>
      <c r="F467" s="36" t="s">
        <v>23</v>
      </c>
      <c r="G467" s="17">
        <v>0.53</v>
      </c>
      <c r="H467" s="16"/>
      <c r="I467" s="16"/>
      <c r="J467" s="16"/>
      <c r="K467" s="16">
        <v>2</v>
      </c>
      <c r="L467" s="16">
        <v>1.8</v>
      </c>
      <c r="M467" s="16">
        <v>2</v>
      </c>
      <c r="N467" s="16"/>
      <c r="O467" s="16"/>
      <c r="P467" s="16">
        <v>1</v>
      </c>
      <c r="Q467" s="13"/>
    </row>
    <row r="468" spans="1:17" ht="26.25" customHeight="1">
      <c r="A468" s="10">
        <f t="shared" si="7"/>
        <v>461</v>
      </c>
      <c r="B468" s="30" t="s">
        <v>900</v>
      </c>
      <c r="C468" s="30" t="s">
        <v>834</v>
      </c>
      <c r="D468" s="30" t="s">
        <v>901</v>
      </c>
      <c r="E468" s="18" t="s">
        <v>294</v>
      </c>
      <c r="F468" s="36" t="s">
        <v>23</v>
      </c>
      <c r="G468" s="16">
        <v>1.1100000000000001</v>
      </c>
      <c r="H468" s="16"/>
      <c r="I468" s="16"/>
      <c r="J468" s="16"/>
      <c r="K468" s="16">
        <v>1.6</v>
      </c>
      <c r="L468" s="16">
        <v>1.4</v>
      </c>
      <c r="M468" s="16">
        <v>1.6</v>
      </c>
      <c r="N468" s="16"/>
      <c r="O468" s="16"/>
      <c r="P468" s="16">
        <v>2</v>
      </c>
      <c r="Q468" s="13"/>
    </row>
    <row r="469" spans="1:17" ht="26.25" customHeight="1">
      <c r="A469" s="10">
        <f t="shared" si="7"/>
        <v>462</v>
      </c>
      <c r="B469" s="30" t="s">
        <v>902</v>
      </c>
      <c r="C469" s="30" t="s">
        <v>901</v>
      </c>
      <c r="D469" s="30" t="s">
        <v>903</v>
      </c>
      <c r="E469" s="18" t="s">
        <v>294</v>
      </c>
      <c r="F469" s="36" t="s">
        <v>23</v>
      </c>
      <c r="G469" s="16">
        <v>0.37</v>
      </c>
      <c r="H469" s="16"/>
      <c r="I469" s="16"/>
      <c r="J469" s="16"/>
      <c r="K469" s="16"/>
      <c r="L469" s="16"/>
      <c r="M469" s="16"/>
      <c r="N469" s="16">
        <v>4</v>
      </c>
      <c r="O469" s="16">
        <v>3.6</v>
      </c>
      <c r="P469" s="16">
        <v>1</v>
      </c>
      <c r="Q469" s="13"/>
    </row>
    <row r="470" spans="1:17" ht="26.25" customHeight="1">
      <c r="A470" s="10">
        <f t="shared" si="7"/>
        <v>463</v>
      </c>
      <c r="B470" s="30" t="s">
        <v>904</v>
      </c>
      <c r="C470" s="34" t="s">
        <v>903</v>
      </c>
      <c r="D470" s="34" t="s">
        <v>905</v>
      </c>
      <c r="E470" s="18" t="s">
        <v>294</v>
      </c>
      <c r="F470" s="36" t="s">
        <v>23</v>
      </c>
      <c r="G470" s="16">
        <v>0.28000000000000003</v>
      </c>
      <c r="H470" s="16"/>
      <c r="I470" s="16"/>
      <c r="J470" s="16"/>
      <c r="K470" s="16"/>
      <c r="L470" s="16"/>
      <c r="M470" s="16"/>
      <c r="N470" s="16">
        <v>3.3</v>
      </c>
      <c r="O470" s="16">
        <v>2.8</v>
      </c>
      <c r="P470" s="16">
        <v>1</v>
      </c>
      <c r="Q470" s="13"/>
    </row>
    <row r="471" spans="1:17" ht="26.25" customHeight="1">
      <c r="A471" s="10">
        <f t="shared" si="7"/>
        <v>464</v>
      </c>
      <c r="B471" s="30" t="s">
        <v>906</v>
      </c>
      <c r="C471" s="34" t="s">
        <v>905</v>
      </c>
      <c r="D471" s="34" t="s">
        <v>864</v>
      </c>
      <c r="E471" s="18" t="s">
        <v>294</v>
      </c>
      <c r="F471" s="36" t="s">
        <v>65</v>
      </c>
      <c r="G471" s="16">
        <v>1.46</v>
      </c>
      <c r="H471" s="16">
        <v>1.5</v>
      </c>
      <c r="I471" s="16"/>
      <c r="J471" s="16"/>
      <c r="K471" s="16"/>
      <c r="L471" s="16"/>
      <c r="M471" s="16"/>
      <c r="N471" s="16"/>
      <c r="O471" s="16"/>
      <c r="P471" s="16">
        <v>1</v>
      </c>
      <c r="Q471" s="13"/>
    </row>
    <row r="472" spans="1:17" ht="26.25" customHeight="1">
      <c r="A472" s="10">
        <f t="shared" si="7"/>
        <v>465</v>
      </c>
      <c r="B472" s="30" t="s">
        <v>907</v>
      </c>
      <c r="C472" s="34" t="s">
        <v>864</v>
      </c>
      <c r="D472" s="34" t="s">
        <v>905</v>
      </c>
      <c r="E472" s="18" t="s">
        <v>294</v>
      </c>
      <c r="F472" s="36" t="s">
        <v>65</v>
      </c>
      <c r="G472" s="16">
        <v>1.56</v>
      </c>
      <c r="H472" s="16">
        <v>1.5</v>
      </c>
      <c r="I472" s="16"/>
      <c r="J472" s="16"/>
      <c r="K472" s="16"/>
      <c r="L472" s="16"/>
      <c r="M472" s="16"/>
      <c r="N472" s="16"/>
      <c r="O472" s="16"/>
      <c r="P472" s="16">
        <v>1</v>
      </c>
      <c r="Q472" s="13"/>
    </row>
    <row r="473" spans="1:17" ht="26.25" customHeight="1">
      <c r="A473" s="10">
        <f t="shared" si="7"/>
        <v>466</v>
      </c>
      <c r="B473" s="30" t="s">
        <v>908</v>
      </c>
      <c r="C473" s="34" t="s">
        <v>901</v>
      </c>
      <c r="D473" s="34" t="s">
        <v>834</v>
      </c>
      <c r="E473" s="18" t="s">
        <v>294</v>
      </c>
      <c r="F473" s="36" t="s">
        <v>23</v>
      </c>
      <c r="G473" s="16">
        <v>1.1100000000000001</v>
      </c>
      <c r="H473" s="16"/>
      <c r="I473" s="16"/>
      <c r="J473" s="16"/>
      <c r="K473" s="16">
        <v>1.6</v>
      </c>
      <c r="L473" s="16">
        <v>1.4</v>
      </c>
      <c r="M473" s="16">
        <v>1.6</v>
      </c>
      <c r="N473" s="16"/>
      <c r="O473" s="16"/>
      <c r="P473" s="16">
        <v>2</v>
      </c>
      <c r="Q473" s="13"/>
    </row>
    <row r="474" spans="1:17" ht="26.25" customHeight="1">
      <c r="A474" s="10">
        <f t="shared" si="7"/>
        <v>467</v>
      </c>
      <c r="B474" s="30" t="s">
        <v>909</v>
      </c>
      <c r="C474" s="34" t="s">
        <v>910</v>
      </c>
      <c r="D474" s="34" t="s">
        <v>911</v>
      </c>
      <c r="E474" s="18"/>
      <c r="F474" s="36" t="s">
        <v>23</v>
      </c>
      <c r="G474" s="16">
        <v>5</v>
      </c>
      <c r="H474" s="16"/>
      <c r="I474" s="16"/>
      <c r="J474" s="16"/>
      <c r="K474" s="16"/>
      <c r="L474" s="16"/>
      <c r="M474" s="16"/>
      <c r="N474" s="16">
        <v>3</v>
      </c>
      <c r="O474" s="16">
        <v>3</v>
      </c>
      <c r="P474" s="16">
        <v>1</v>
      </c>
      <c r="Q474" s="13" t="s">
        <v>830</v>
      </c>
    </row>
    <row r="475" spans="1:17" ht="26.25" customHeight="1">
      <c r="A475" s="10">
        <f t="shared" si="7"/>
        <v>468</v>
      </c>
      <c r="B475" s="30" t="s">
        <v>912</v>
      </c>
      <c r="C475" s="34" t="s">
        <v>913</v>
      </c>
      <c r="D475" s="34" t="s">
        <v>914</v>
      </c>
      <c r="E475" s="16"/>
      <c r="F475" s="36" t="s">
        <v>23</v>
      </c>
      <c r="G475" s="16">
        <v>2.0699999999999998</v>
      </c>
      <c r="H475" s="16"/>
      <c r="I475" s="16"/>
      <c r="J475" s="16"/>
      <c r="K475" s="16"/>
      <c r="L475" s="16"/>
      <c r="M475" s="16"/>
      <c r="N475" s="16">
        <v>3.3</v>
      </c>
      <c r="O475" s="16">
        <v>3.3</v>
      </c>
      <c r="P475" s="16">
        <v>1</v>
      </c>
      <c r="Q475" s="13"/>
    </row>
    <row r="476" spans="1:17" ht="26.25" customHeight="1">
      <c r="A476" s="10">
        <f t="shared" si="7"/>
        <v>469</v>
      </c>
      <c r="B476" s="34" t="s">
        <v>915</v>
      </c>
      <c r="C476" s="30" t="s">
        <v>916</v>
      </c>
      <c r="D476" s="30" t="s">
        <v>917</v>
      </c>
      <c r="E476" s="16"/>
      <c r="F476" s="36" t="s">
        <v>23</v>
      </c>
      <c r="G476" s="16">
        <v>0.85</v>
      </c>
      <c r="H476" s="16"/>
      <c r="I476" s="16"/>
      <c r="J476" s="16"/>
      <c r="K476" s="16"/>
      <c r="L476" s="16"/>
      <c r="M476" s="16"/>
      <c r="N476" s="16">
        <v>3.8</v>
      </c>
      <c r="O476" s="16">
        <v>2.7</v>
      </c>
      <c r="P476" s="16">
        <v>1</v>
      </c>
      <c r="Q476" s="13"/>
    </row>
    <row r="477" spans="1:17" ht="26.25" customHeight="1">
      <c r="A477" s="10">
        <f t="shared" si="7"/>
        <v>470</v>
      </c>
      <c r="B477" s="34" t="s">
        <v>918</v>
      </c>
      <c r="C477" s="30" t="s">
        <v>919</v>
      </c>
      <c r="D477" s="30" t="s">
        <v>920</v>
      </c>
      <c r="E477" s="18" t="s">
        <v>294</v>
      </c>
      <c r="F477" s="36" t="s">
        <v>23</v>
      </c>
      <c r="G477" s="16">
        <v>0.33</v>
      </c>
      <c r="H477" s="16"/>
      <c r="I477" s="16"/>
      <c r="J477" s="16"/>
      <c r="K477" s="16">
        <v>1.5</v>
      </c>
      <c r="L477" s="16">
        <v>1.5</v>
      </c>
      <c r="M477" s="16">
        <v>1.5</v>
      </c>
      <c r="N477" s="16"/>
      <c r="O477" s="16"/>
      <c r="P477" s="16">
        <v>1</v>
      </c>
      <c r="Q477" s="13"/>
    </row>
    <row r="478" spans="1:17" ht="26.25" customHeight="1">
      <c r="A478" s="10">
        <f t="shared" si="7"/>
        <v>471</v>
      </c>
      <c r="B478" s="10" t="s">
        <v>921</v>
      </c>
      <c r="C478" s="11" t="s">
        <v>922</v>
      </c>
      <c r="D478" s="10" t="s">
        <v>923</v>
      </c>
      <c r="E478" s="5" t="s">
        <v>830</v>
      </c>
      <c r="F478" s="10" t="s">
        <v>23</v>
      </c>
      <c r="G478" s="5">
        <v>2.6</v>
      </c>
      <c r="H478" s="5"/>
      <c r="I478" s="5"/>
      <c r="J478" s="5"/>
      <c r="K478" s="5">
        <v>1.5</v>
      </c>
      <c r="L478" s="5">
        <v>1.2</v>
      </c>
      <c r="M478" s="5">
        <v>1.5</v>
      </c>
      <c r="N478" s="5"/>
      <c r="O478" s="5"/>
      <c r="P478" s="5">
        <v>3</v>
      </c>
      <c r="Q478" s="13"/>
    </row>
    <row r="479" spans="1:17" ht="26.25" customHeight="1">
      <c r="A479" s="10">
        <f t="shared" si="7"/>
        <v>472</v>
      </c>
      <c r="B479" s="10" t="s">
        <v>924</v>
      </c>
      <c r="C479" s="11" t="s">
        <v>925</v>
      </c>
      <c r="D479" s="10" t="s">
        <v>926</v>
      </c>
      <c r="E479" s="5" t="s">
        <v>830</v>
      </c>
      <c r="F479" s="10" t="s">
        <v>23</v>
      </c>
      <c r="G479" s="5">
        <v>1.3</v>
      </c>
      <c r="H479" s="5"/>
      <c r="I479" s="5"/>
      <c r="J479" s="5"/>
      <c r="K479" s="5">
        <v>1.5</v>
      </c>
      <c r="L479" s="5">
        <v>1.5</v>
      </c>
      <c r="M479" s="5">
        <v>1.5</v>
      </c>
      <c r="N479" s="5"/>
      <c r="O479" s="5"/>
      <c r="P479" s="5">
        <v>3</v>
      </c>
      <c r="Q479" s="13"/>
    </row>
    <row r="480" spans="1:17" ht="26.25" customHeight="1">
      <c r="A480" s="10">
        <f t="shared" si="7"/>
        <v>473</v>
      </c>
      <c r="B480" s="10" t="s">
        <v>927</v>
      </c>
      <c r="C480" s="10" t="s">
        <v>926</v>
      </c>
      <c r="D480" s="11" t="s">
        <v>925</v>
      </c>
      <c r="E480" s="5" t="s">
        <v>830</v>
      </c>
      <c r="F480" s="10" t="s">
        <v>23</v>
      </c>
      <c r="G480" s="5">
        <v>1.3</v>
      </c>
      <c r="H480" s="5"/>
      <c r="I480" s="5"/>
      <c r="J480" s="5"/>
      <c r="K480" s="5">
        <v>1.5</v>
      </c>
      <c r="L480" s="5">
        <v>1.5</v>
      </c>
      <c r="M480" s="5">
        <v>1.5</v>
      </c>
      <c r="N480" s="5"/>
      <c r="O480" s="5"/>
      <c r="P480" s="5">
        <v>3</v>
      </c>
      <c r="Q480" s="13"/>
    </row>
    <row r="481" spans="1:17" ht="26.25" customHeight="1">
      <c r="A481" s="10">
        <f t="shared" si="7"/>
        <v>474</v>
      </c>
      <c r="B481" s="10" t="s">
        <v>928</v>
      </c>
      <c r="C481" s="10" t="s">
        <v>923</v>
      </c>
      <c r="D481" s="11" t="s">
        <v>922</v>
      </c>
      <c r="E481" s="5" t="s">
        <v>830</v>
      </c>
      <c r="F481" s="10" t="s">
        <v>23</v>
      </c>
      <c r="G481" s="5">
        <v>2.6</v>
      </c>
      <c r="H481" s="5"/>
      <c r="I481" s="5"/>
      <c r="J481" s="5"/>
      <c r="K481" s="5">
        <v>1.5</v>
      </c>
      <c r="L481" s="7">
        <v>1</v>
      </c>
      <c r="M481" s="5">
        <v>1.5</v>
      </c>
      <c r="N481" s="5"/>
      <c r="O481" s="5"/>
      <c r="P481" s="5">
        <v>3</v>
      </c>
      <c r="Q481" s="13"/>
    </row>
    <row r="482" spans="1:17" ht="26.25" customHeight="1">
      <c r="A482" s="10">
        <f t="shared" si="7"/>
        <v>475</v>
      </c>
      <c r="B482" s="10" t="s">
        <v>929</v>
      </c>
      <c r="C482" s="10" t="s">
        <v>930</v>
      </c>
      <c r="D482" s="10" t="s">
        <v>931</v>
      </c>
      <c r="E482" s="5" t="s">
        <v>830</v>
      </c>
      <c r="F482" s="10" t="s">
        <v>65</v>
      </c>
      <c r="G482" s="5">
        <v>0.38</v>
      </c>
      <c r="H482" s="5">
        <v>1.5</v>
      </c>
      <c r="I482" s="5"/>
      <c r="J482" s="5"/>
      <c r="K482" s="5"/>
      <c r="L482" s="5"/>
      <c r="M482" s="5"/>
      <c r="N482" s="5"/>
      <c r="O482" s="5"/>
      <c r="P482" s="5">
        <v>3</v>
      </c>
      <c r="Q482" s="13"/>
    </row>
    <row r="483" spans="1:17" ht="26.25" customHeight="1">
      <c r="A483" s="10">
        <f t="shared" si="7"/>
        <v>476</v>
      </c>
      <c r="B483" s="10" t="s">
        <v>932</v>
      </c>
      <c r="C483" s="10" t="s">
        <v>931</v>
      </c>
      <c r="D483" s="10" t="s">
        <v>933</v>
      </c>
      <c r="E483" s="5" t="s">
        <v>830</v>
      </c>
      <c r="F483" s="10" t="s">
        <v>23</v>
      </c>
      <c r="G483" s="5">
        <v>1.1000000000000001</v>
      </c>
      <c r="H483" s="5"/>
      <c r="I483" s="5"/>
      <c r="J483" s="5"/>
      <c r="K483" s="5">
        <v>3</v>
      </c>
      <c r="L483" s="5">
        <v>2</v>
      </c>
      <c r="M483" s="5">
        <v>1.5</v>
      </c>
      <c r="N483" s="5"/>
      <c r="O483" s="5"/>
      <c r="P483" s="5">
        <v>3</v>
      </c>
      <c r="Q483" s="13"/>
    </row>
    <row r="484" spans="1:17" ht="26.25" customHeight="1">
      <c r="A484" s="10">
        <f t="shared" si="7"/>
        <v>477</v>
      </c>
      <c r="B484" s="10" t="s">
        <v>934</v>
      </c>
      <c r="C484" s="10" t="s">
        <v>935</v>
      </c>
      <c r="D484" s="10" t="s">
        <v>936</v>
      </c>
      <c r="E484" s="5" t="s">
        <v>830</v>
      </c>
      <c r="F484" s="10" t="s">
        <v>23</v>
      </c>
      <c r="G484" s="5">
        <v>1.6</v>
      </c>
      <c r="H484" s="5"/>
      <c r="I484" s="5"/>
      <c r="J484" s="5"/>
      <c r="K484" s="5"/>
      <c r="L484" s="5"/>
      <c r="M484" s="5"/>
      <c r="N484" s="5">
        <v>2.5</v>
      </c>
      <c r="O484" s="5">
        <v>2.5</v>
      </c>
      <c r="P484" s="5">
        <v>1</v>
      </c>
      <c r="Q484" s="13"/>
    </row>
    <row r="485" spans="1:17" ht="26.25" customHeight="1">
      <c r="A485" s="10">
        <f t="shared" si="7"/>
        <v>478</v>
      </c>
      <c r="B485" s="10" t="s">
        <v>937</v>
      </c>
      <c r="C485" s="10" t="s">
        <v>936</v>
      </c>
      <c r="D485" s="10" t="s">
        <v>933</v>
      </c>
      <c r="E485" s="5" t="s">
        <v>830</v>
      </c>
      <c r="F485" s="10" t="s">
        <v>23</v>
      </c>
      <c r="G485" s="5">
        <v>1.6</v>
      </c>
      <c r="H485" s="5"/>
      <c r="I485" s="5"/>
      <c r="J485" s="5"/>
      <c r="K485" s="5"/>
      <c r="L485" s="5"/>
      <c r="M485" s="5"/>
      <c r="N485" s="5">
        <v>2</v>
      </c>
      <c r="O485" s="5">
        <v>1.5</v>
      </c>
      <c r="P485" s="5">
        <v>1</v>
      </c>
      <c r="Q485" s="13"/>
    </row>
    <row r="486" spans="1:17" ht="26.25" customHeight="1">
      <c r="A486" s="10">
        <f t="shared" si="7"/>
        <v>479</v>
      </c>
      <c r="B486" s="10" t="s">
        <v>938</v>
      </c>
      <c r="C486" s="10" t="s">
        <v>939</v>
      </c>
      <c r="D486" s="10" t="s">
        <v>940</v>
      </c>
      <c r="E486" s="5" t="s">
        <v>830</v>
      </c>
      <c r="F486" s="10" t="s">
        <v>23</v>
      </c>
      <c r="G486" s="5">
        <v>1.4</v>
      </c>
      <c r="H486" s="5"/>
      <c r="I486" s="5"/>
      <c r="J486" s="5"/>
      <c r="K486" s="5">
        <v>1.5</v>
      </c>
      <c r="L486" s="5">
        <v>1.5</v>
      </c>
      <c r="M486" s="5">
        <v>1.5</v>
      </c>
      <c r="N486" s="5"/>
      <c r="O486" s="5"/>
      <c r="P486" s="5">
        <v>5</v>
      </c>
      <c r="Q486" s="13"/>
    </row>
    <row r="487" spans="1:17" ht="26.25" customHeight="1">
      <c r="A487" s="10">
        <f t="shared" si="7"/>
        <v>480</v>
      </c>
      <c r="B487" s="10" t="s">
        <v>941</v>
      </c>
      <c r="C487" s="10" t="s">
        <v>942</v>
      </c>
      <c r="D487" s="10" t="s">
        <v>943</v>
      </c>
      <c r="E487" s="5" t="s">
        <v>830</v>
      </c>
      <c r="F487" s="10" t="s">
        <v>23</v>
      </c>
      <c r="G487" s="5">
        <v>0.92</v>
      </c>
      <c r="H487" s="5"/>
      <c r="I487" s="5"/>
      <c r="J487" s="5"/>
      <c r="K487" s="5">
        <v>1.5</v>
      </c>
      <c r="L487" s="7">
        <v>1</v>
      </c>
      <c r="M487" s="5">
        <v>1.5</v>
      </c>
      <c r="N487" s="5"/>
      <c r="O487" s="5"/>
      <c r="P487" s="5">
        <v>5</v>
      </c>
      <c r="Q487" s="13"/>
    </row>
    <row r="488" spans="1:17" ht="26.25" customHeight="1">
      <c r="A488" s="10">
        <f t="shared" si="7"/>
        <v>481</v>
      </c>
      <c r="B488" s="10" t="s">
        <v>944</v>
      </c>
      <c r="C488" s="10" t="s">
        <v>943</v>
      </c>
      <c r="D488" s="10" t="s">
        <v>945</v>
      </c>
      <c r="E488" s="5" t="s">
        <v>830</v>
      </c>
      <c r="F488" s="10" t="s">
        <v>23</v>
      </c>
      <c r="G488" s="5">
        <v>1.72</v>
      </c>
      <c r="H488" s="5"/>
      <c r="I488" s="5"/>
      <c r="J488" s="5"/>
      <c r="K488" s="5">
        <v>1.5</v>
      </c>
      <c r="L488" s="5">
        <v>1.2</v>
      </c>
      <c r="M488" s="5">
        <v>1.5</v>
      </c>
      <c r="N488" s="5"/>
      <c r="O488" s="5"/>
      <c r="P488" s="5">
        <v>5</v>
      </c>
      <c r="Q488" s="13" t="s">
        <v>830</v>
      </c>
    </row>
    <row r="489" spans="1:17" ht="26.25" customHeight="1">
      <c r="A489" s="10">
        <f t="shared" si="7"/>
        <v>482</v>
      </c>
      <c r="B489" s="10" t="s">
        <v>946</v>
      </c>
      <c r="C489" s="10" t="s">
        <v>947</v>
      </c>
      <c r="D489" s="10" t="s">
        <v>943</v>
      </c>
      <c r="E489" s="5" t="s">
        <v>830</v>
      </c>
      <c r="F489" s="10" t="s">
        <v>23</v>
      </c>
      <c r="G489" s="5">
        <v>0.8</v>
      </c>
      <c r="H489" s="5"/>
      <c r="I489" s="5"/>
      <c r="J489" s="5"/>
      <c r="K489" s="5">
        <v>1.5</v>
      </c>
      <c r="L489" s="5">
        <v>1.2</v>
      </c>
      <c r="M489" s="5">
        <v>1.5</v>
      </c>
      <c r="N489" s="5"/>
      <c r="O489" s="5"/>
      <c r="P489" s="5">
        <v>5</v>
      </c>
      <c r="Q489" s="13" t="s">
        <v>830</v>
      </c>
    </row>
    <row r="490" spans="1:17" ht="26.25" customHeight="1">
      <c r="A490" s="10">
        <f t="shared" si="7"/>
        <v>483</v>
      </c>
      <c r="B490" s="10" t="s">
        <v>948</v>
      </c>
      <c r="C490" s="10" t="s">
        <v>940</v>
      </c>
      <c r="D490" s="10" t="s">
        <v>939</v>
      </c>
      <c r="E490" s="5" t="s">
        <v>830</v>
      </c>
      <c r="F490" s="10" t="s">
        <v>23</v>
      </c>
      <c r="G490" s="5">
        <v>1.4</v>
      </c>
      <c r="H490" s="5"/>
      <c r="I490" s="5"/>
      <c r="J490" s="5"/>
      <c r="K490" s="5">
        <v>1.5</v>
      </c>
      <c r="L490" s="5">
        <v>1.5</v>
      </c>
      <c r="M490" s="5">
        <v>1.5</v>
      </c>
      <c r="N490" s="5"/>
      <c r="O490" s="5"/>
      <c r="P490" s="5">
        <v>5</v>
      </c>
      <c r="Q490" s="13"/>
    </row>
    <row r="491" spans="1:17" ht="26.25" customHeight="1">
      <c r="A491" s="10">
        <f t="shared" si="7"/>
        <v>484</v>
      </c>
      <c r="B491" s="10" t="s">
        <v>949</v>
      </c>
      <c r="C491" s="10" t="s">
        <v>950</v>
      </c>
      <c r="D491" s="10" t="s">
        <v>951</v>
      </c>
      <c r="E491" s="5" t="s">
        <v>830</v>
      </c>
      <c r="F491" s="10" t="s">
        <v>65</v>
      </c>
      <c r="G491" s="5">
        <v>2.54</v>
      </c>
      <c r="H491" s="5">
        <v>3</v>
      </c>
      <c r="I491" s="5"/>
      <c r="J491" s="5"/>
      <c r="K491" s="5"/>
      <c r="L491" s="5"/>
      <c r="M491" s="5"/>
      <c r="N491" s="5"/>
      <c r="O491" s="5"/>
      <c r="P491" s="5">
        <v>1</v>
      </c>
      <c r="Q491" s="13"/>
    </row>
    <row r="492" spans="1:17" ht="26.25" customHeight="1">
      <c r="A492" s="10">
        <f t="shared" si="7"/>
        <v>485</v>
      </c>
      <c r="B492" s="10" t="s">
        <v>952</v>
      </c>
      <c r="C492" s="10" t="s">
        <v>953</v>
      </c>
      <c r="D492" s="10" t="s">
        <v>954</v>
      </c>
      <c r="E492" s="5" t="s">
        <v>830</v>
      </c>
      <c r="F492" s="10" t="s">
        <v>23</v>
      </c>
      <c r="G492" s="5">
        <v>1.2</v>
      </c>
      <c r="H492" s="5"/>
      <c r="I492" s="5"/>
      <c r="J492" s="5"/>
      <c r="K492" s="5">
        <v>1.5</v>
      </c>
      <c r="L492" s="5">
        <v>0.8</v>
      </c>
      <c r="M492" s="5">
        <v>1.5</v>
      </c>
      <c r="N492" s="5"/>
      <c r="O492" s="5"/>
      <c r="P492" s="5">
        <v>4</v>
      </c>
      <c r="Q492" s="13"/>
    </row>
    <row r="493" spans="1:17" ht="26.25" customHeight="1">
      <c r="A493" s="10">
        <f t="shared" si="7"/>
        <v>486</v>
      </c>
      <c r="B493" s="10" t="s">
        <v>955</v>
      </c>
      <c r="C493" s="10" t="s">
        <v>956</v>
      </c>
      <c r="D493" s="10" t="s">
        <v>926</v>
      </c>
      <c r="E493" s="5" t="s">
        <v>830</v>
      </c>
      <c r="F493" s="10" t="s">
        <v>23</v>
      </c>
      <c r="G493" s="5">
        <v>0.41</v>
      </c>
      <c r="H493" s="5"/>
      <c r="I493" s="5"/>
      <c r="J493" s="5"/>
      <c r="K493" s="5">
        <v>1.5</v>
      </c>
      <c r="L493" s="5">
        <v>2.5</v>
      </c>
      <c r="M493" s="5">
        <v>1.5</v>
      </c>
      <c r="N493" s="5"/>
      <c r="O493" s="5"/>
      <c r="P493" s="5">
        <v>4</v>
      </c>
      <c r="Q493" s="13"/>
    </row>
    <row r="494" spans="1:17" ht="26.25" customHeight="1">
      <c r="A494" s="10">
        <f t="shared" si="7"/>
        <v>487</v>
      </c>
      <c r="B494" s="10" t="s">
        <v>957</v>
      </c>
      <c r="C494" s="10" t="s">
        <v>958</v>
      </c>
      <c r="D494" s="10" t="s">
        <v>959</v>
      </c>
      <c r="E494" s="5" t="s">
        <v>830</v>
      </c>
      <c r="F494" s="10" t="s">
        <v>23</v>
      </c>
      <c r="G494" s="5">
        <v>0.85</v>
      </c>
      <c r="H494" s="5"/>
      <c r="I494" s="5"/>
      <c r="J494" s="5"/>
      <c r="K494" s="5">
        <v>1.5</v>
      </c>
      <c r="L494" s="5">
        <v>2</v>
      </c>
      <c r="M494" s="5">
        <v>1.5</v>
      </c>
      <c r="N494" s="5"/>
      <c r="O494" s="5"/>
      <c r="P494" s="5">
        <v>4</v>
      </c>
      <c r="Q494" s="13"/>
    </row>
    <row r="495" spans="1:17" ht="26.25" customHeight="1">
      <c r="A495" s="10">
        <f t="shared" si="7"/>
        <v>488</v>
      </c>
      <c r="B495" s="10" t="s">
        <v>960</v>
      </c>
      <c r="C495" s="10" t="s">
        <v>954</v>
      </c>
      <c r="D495" s="10" t="s">
        <v>940</v>
      </c>
      <c r="E495" s="5" t="s">
        <v>830</v>
      </c>
      <c r="F495" s="10" t="s">
        <v>23</v>
      </c>
      <c r="G495" s="5">
        <v>0.3</v>
      </c>
      <c r="H495" s="5"/>
      <c r="I495" s="5"/>
      <c r="J495" s="5"/>
      <c r="K495" s="5">
        <v>1.5</v>
      </c>
      <c r="L495" s="5">
        <v>0.8</v>
      </c>
      <c r="M495" s="5">
        <v>1.5</v>
      </c>
      <c r="N495" s="5"/>
      <c r="O495" s="5"/>
      <c r="P495" s="5">
        <v>4</v>
      </c>
      <c r="Q495" s="13"/>
    </row>
    <row r="496" spans="1:17" ht="26.25" customHeight="1">
      <c r="A496" s="10">
        <f t="shared" si="7"/>
        <v>489</v>
      </c>
      <c r="B496" s="10" t="s">
        <v>961</v>
      </c>
      <c r="C496" s="10" t="s">
        <v>962</v>
      </c>
      <c r="D496" s="10" t="s">
        <v>963</v>
      </c>
      <c r="E496" s="5" t="s">
        <v>830</v>
      </c>
      <c r="F496" s="10" t="s">
        <v>23</v>
      </c>
      <c r="G496" s="5">
        <v>0.25</v>
      </c>
      <c r="H496" s="5"/>
      <c r="I496" s="5"/>
      <c r="J496" s="5"/>
      <c r="K496" s="5">
        <v>1.2</v>
      </c>
      <c r="L496" s="5">
        <v>0.8</v>
      </c>
      <c r="M496" s="5">
        <v>1.5</v>
      </c>
      <c r="N496" s="5"/>
      <c r="O496" s="5"/>
      <c r="P496" s="5">
        <v>4</v>
      </c>
      <c r="Q496" s="13"/>
    </row>
    <row r="497" spans="1:17" ht="26.25" customHeight="1">
      <c r="A497" s="10">
        <f t="shared" si="7"/>
        <v>490</v>
      </c>
      <c r="B497" s="10" t="s">
        <v>964</v>
      </c>
      <c r="C497" s="10" t="s">
        <v>965</v>
      </c>
      <c r="D497" s="10" t="s">
        <v>966</v>
      </c>
      <c r="E497" s="5" t="s">
        <v>830</v>
      </c>
      <c r="F497" s="10" t="s">
        <v>23</v>
      </c>
      <c r="G497" s="5">
        <v>0.86</v>
      </c>
      <c r="H497" s="5"/>
      <c r="I497" s="5"/>
      <c r="J497" s="5"/>
      <c r="K497" s="5">
        <v>1.5</v>
      </c>
      <c r="L497" s="5">
        <v>1</v>
      </c>
      <c r="M497" s="5">
        <v>1.5</v>
      </c>
      <c r="N497" s="5"/>
      <c r="O497" s="5"/>
      <c r="P497" s="5">
        <v>3</v>
      </c>
      <c r="Q497" s="13"/>
    </row>
    <row r="498" spans="1:17" ht="26.25" customHeight="1">
      <c r="A498" s="10">
        <f t="shared" si="7"/>
        <v>491</v>
      </c>
      <c r="B498" s="10" t="s">
        <v>967</v>
      </c>
      <c r="C498" s="10" t="s">
        <v>966</v>
      </c>
      <c r="D498" s="10" t="s">
        <v>968</v>
      </c>
      <c r="E498" s="5" t="s">
        <v>830</v>
      </c>
      <c r="F498" s="10" t="s">
        <v>23</v>
      </c>
      <c r="G498" s="5">
        <v>1.1000000000000001</v>
      </c>
      <c r="H498" s="5"/>
      <c r="I498" s="5"/>
      <c r="J498" s="5"/>
      <c r="K498" s="5">
        <v>1.5</v>
      </c>
      <c r="L498" s="5">
        <v>1.2</v>
      </c>
      <c r="M498" s="5">
        <v>1.5</v>
      </c>
      <c r="N498" s="5"/>
      <c r="O498" s="5"/>
      <c r="P498" s="5">
        <v>3</v>
      </c>
      <c r="Q498" s="13"/>
    </row>
    <row r="499" spans="1:17" ht="26.25" customHeight="1">
      <c r="A499" s="10">
        <f t="shared" si="7"/>
        <v>492</v>
      </c>
      <c r="B499" s="10" t="s">
        <v>969</v>
      </c>
      <c r="C499" s="10" t="s">
        <v>970</v>
      </c>
      <c r="D499" s="10" t="s">
        <v>947</v>
      </c>
      <c r="E499" s="5" t="s">
        <v>830</v>
      </c>
      <c r="F499" s="10" t="s">
        <v>23</v>
      </c>
      <c r="G499" s="5">
        <v>4.4000000000000004</v>
      </c>
      <c r="H499" s="5"/>
      <c r="I499" s="5"/>
      <c r="J499" s="5"/>
      <c r="K499" s="5">
        <v>1.5</v>
      </c>
      <c r="L499" s="5">
        <v>1.2</v>
      </c>
      <c r="M499" s="5">
        <v>1.5</v>
      </c>
      <c r="N499" s="5"/>
      <c r="O499" s="5"/>
      <c r="P499" s="5">
        <v>4</v>
      </c>
      <c r="Q499" s="13" t="s">
        <v>830</v>
      </c>
    </row>
    <row r="500" spans="1:17" ht="26.25" customHeight="1">
      <c r="A500" s="10">
        <f t="shared" si="7"/>
        <v>493</v>
      </c>
      <c r="B500" s="10" t="s">
        <v>971</v>
      </c>
      <c r="C500" s="10" t="s">
        <v>972</v>
      </c>
      <c r="D500" s="10" t="s">
        <v>973</v>
      </c>
      <c r="E500" s="5" t="s">
        <v>830</v>
      </c>
      <c r="F500" s="10" t="s">
        <v>23</v>
      </c>
      <c r="G500" s="5">
        <v>4.8</v>
      </c>
      <c r="H500" s="5"/>
      <c r="I500" s="5"/>
      <c r="J500" s="5"/>
      <c r="K500" s="5">
        <v>1.5</v>
      </c>
      <c r="L500" s="5">
        <v>1.2</v>
      </c>
      <c r="M500" s="5">
        <v>1.5</v>
      </c>
      <c r="N500" s="5"/>
      <c r="O500" s="5"/>
      <c r="P500" s="5">
        <v>4</v>
      </c>
      <c r="Q500" s="13" t="s">
        <v>830</v>
      </c>
    </row>
    <row r="501" spans="1:17" ht="26.25" customHeight="1">
      <c r="A501" s="10">
        <f t="shared" si="7"/>
        <v>494</v>
      </c>
      <c r="B501" s="10" t="s">
        <v>974</v>
      </c>
      <c r="C501" s="10" t="s">
        <v>975</v>
      </c>
      <c r="D501" s="10" t="s">
        <v>976</v>
      </c>
      <c r="E501" s="5" t="s">
        <v>830</v>
      </c>
      <c r="F501" s="10" t="s">
        <v>23</v>
      </c>
      <c r="G501" s="5">
        <v>1.6</v>
      </c>
      <c r="H501" s="5"/>
      <c r="I501" s="5"/>
      <c r="J501" s="5"/>
      <c r="K501" s="5">
        <v>1.5</v>
      </c>
      <c r="L501" s="5">
        <v>0.5</v>
      </c>
      <c r="M501" s="5">
        <v>1.5</v>
      </c>
      <c r="N501" s="5"/>
      <c r="O501" s="5"/>
      <c r="P501" s="5">
        <v>3</v>
      </c>
      <c r="Q501" s="13"/>
    </row>
    <row r="502" spans="1:17" ht="26.25" customHeight="1">
      <c r="A502" s="10">
        <f t="shared" si="7"/>
        <v>495</v>
      </c>
      <c r="B502" s="10" t="s">
        <v>977</v>
      </c>
      <c r="C502" s="10" t="s">
        <v>978</v>
      </c>
      <c r="D502" s="10" t="s">
        <v>979</v>
      </c>
      <c r="E502" s="5" t="s">
        <v>830</v>
      </c>
      <c r="F502" s="10" t="s">
        <v>23</v>
      </c>
      <c r="G502" s="5">
        <v>0.7</v>
      </c>
      <c r="H502" s="5"/>
      <c r="I502" s="5"/>
      <c r="J502" s="5"/>
      <c r="K502" s="5">
        <v>1.5</v>
      </c>
      <c r="L502" s="5">
        <v>0.8</v>
      </c>
      <c r="M502" s="5">
        <v>1.5</v>
      </c>
      <c r="N502" s="5"/>
      <c r="O502" s="5"/>
      <c r="P502" s="5">
        <v>5</v>
      </c>
      <c r="Q502" s="13" t="s">
        <v>830</v>
      </c>
    </row>
    <row r="503" spans="1:17" ht="26.25" customHeight="1">
      <c r="A503" s="10">
        <f t="shared" si="7"/>
        <v>496</v>
      </c>
      <c r="B503" s="10" t="s">
        <v>980</v>
      </c>
      <c r="C503" s="10" t="s">
        <v>979</v>
      </c>
      <c r="D503" s="10" t="s">
        <v>978</v>
      </c>
      <c r="E503" s="5" t="s">
        <v>830</v>
      </c>
      <c r="F503" s="10" t="s">
        <v>23</v>
      </c>
      <c r="G503" s="5">
        <v>0.7</v>
      </c>
      <c r="H503" s="5"/>
      <c r="I503" s="5"/>
      <c r="J503" s="5"/>
      <c r="K503" s="5">
        <v>1.5</v>
      </c>
      <c r="L503" s="5">
        <v>0.5</v>
      </c>
      <c r="M503" s="5">
        <v>1.5</v>
      </c>
      <c r="N503" s="5"/>
      <c r="O503" s="5"/>
      <c r="P503" s="5">
        <v>5</v>
      </c>
      <c r="Q503" s="13" t="s">
        <v>830</v>
      </c>
    </row>
    <row r="504" spans="1:17" ht="26.25" customHeight="1">
      <c r="A504" s="10">
        <f t="shared" si="7"/>
        <v>497</v>
      </c>
      <c r="B504" s="10" t="s">
        <v>981</v>
      </c>
      <c r="C504" s="10" t="s">
        <v>978</v>
      </c>
      <c r="D504" s="10" t="s">
        <v>982</v>
      </c>
      <c r="E504" s="5" t="s">
        <v>830</v>
      </c>
      <c r="F504" s="10" t="s">
        <v>23</v>
      </c>
      <c r="G504" s="5">
        <v>0.7</v>
      </c>
      <c r="H504" s="5"/>
      <c r="I504" s="5"/>
      <c r="J504" s="5"/>
      <c r="K504" s="5">
        <v>1.5</v>
      </c>
      <c r="L504" s="5">
        <v>0.8</v>
      </c>
      <c r="M504" s="5">
        <v>1.5</v>
      </c>
      <c r="N504" s="5"/>
      <c r="O504" s="5"/>
      <c r="P504" s="5">
        <v>4</v>
      </c>
      <c r="Q504" s="13" t="s">
        <v>830</v>
      </c>
    </row>
    <row r="505" spans="1:17" ht="26.25" customHeight="1">
      <c r="A505" s="10">
        <f t="shared" si="7"/>
        <v>498</v>
      </c>
      <c r="B505" s="10" t="s">
        <v>983</v>
      </c>
      <c r="C505" s="10" t="s">
        <v>982</v>
      </c>
      <c r="D505" s="10" t="s">
        <v>978</v>
      </c>
      <c r="E505" s="5" t="s">
        <v>830</v>
      </c>
      <c r="F505" s="10" t="s">
        <v>23</v>
      </c>
      <c r="G505" s="5">
        <v>0.7</v>
      </c>
      <c r="H505" s="5"/>
      <c r="I505" s="5"/>
      <c r="J505" s="5"/>
      <c r="K505" s="5">
        <v>1.5</v>
      </c>
      <c r="L505" s="5">
        <v>0.8</v>
      </c>
      <c r="M505" s="5">
        <v>1.5</v>
      </c>
      <c r="N505" s="5"/>
      <c r="O505" s="5"/>
      <c r="P505" s="5">
        <v>4</v>
      </c>
      <c r="Q505" s="13" t="s">
        <v>830</v>
      </c>
    </row>
    <row r="506" spans="1:17" ht="26.25" customHeight="1">
      <c r="A506" s="10">
        <f t="shared" si="7"/>
        <v>499</v>
      </c>
      <c r="B506" s="10" t="s">
        <v>984</v>
      </c>
      <c r="C506" s="10" t="s">
        <v>985</v>
      </c>
      <c r="D506" s="10" t="s">
        <v>986</v>
      </c>
      <c r="E506" s="5" t="s">
        <v>830</v>
      </c>
      <c r="F506" s="10" t="s">
        <v>23</v>
      </c>
      <c r="G506" s="5">
        <v>0.2</v>
      </c>
      <c r="H506" s="5"/>
      <c r="I506" s="5"/>
      <c r="J506" s="5"/>
      <c r="K506" s="5">
        <v>1.5</v>
      </c>
      <c r="L506" s="5">
        <v>1.2</v>
      </c>
      <c r="M506" s="5">
        <v>1.5</v>
      </c>
      <c r="N506" s="5"/>
      <c r="O506" s="5"/>
      <c r="P506" s="5">
        <v>4</v>
      </c>
      <c r="Q506" s="13"/>
    </row>
    <row r="507" spans="1:17" ht="26.25" customHeight="1">
      <c r="A507" s="10">
        <f t="shared" si="7"/>
        <v>500</v>
      </c>
      <c r="B507" s="10" t="s">
        <v>987</v>
      </c>
      <c r="C507" s="10" t="s">
        <v>986</v>
      </c>
      <c r="D507" s="10" t="s">
        <v>988</v>
      </c>
      <c r="E507" s="5" t="s">
        <v>830</v>
      </c>
      <c r="F507" s="10" t="s">
        <v>23</v>
      </c>
      <c r="G507" s="5">
        <v>0.2</v>
      </c>
      <c r="H507" s="5"/>
      <c r="I507" s="5"/>
      <c r="J507" s="5"/>
      <c r="K507" s="5">
        <v>1.5</v>
      </c>
      <c r="L507" s="5">
        <v>0</v>
      </c>
      <c r="M507" s="5">
        <v>1.5</v>
      </c>
      <c r="N507" s="5"/>
      <c r="O507" s="5"/>
      <c r="P507" s="5">
        <v>4</v>
      </c>
      <c r="Q507" s="13"/>
    </row>
    <row r="508" spans="1:17" ht="26.25" customHeight="1">
      <c r="A508" s="10">
        <f t="shared" si="7"/>
        <v>501</v>
      </c>
      <c r="B508" s="10" t="s">
        <v>989</v>
      </c>
      <c r="C508" s="10" t="s">
        <v>990</v>
      </c>
      <c r="D508" s="10" t="s">
        <v>991</v>
      </c>
      <c r="E508" s="5" t="s">
        <v>992</v>
      </c>
      <c r="F508" s="10" t="s">
        <v>23</v>
      </c>
      <c r="G508" s="5">
        <v>0.8</v>
      </c>
      <c r="H508" s="5"/>
      <c r="I508" s="5"/>
      <c r="J508" s="5"/>
      <c r="K508" s="5">
        <v>1.5</v>
      </c>
      <c r="L508" s="5">
        <v>0.6</v>
      </c>
      <c r="M508" s="5">
        <v>1.5</v>
      </c>
      <c r="N508" s="5"/>
      <c r="O508" s="5"/>
      <c r="P508" s="5">
        <v>4</v>
      </c>
      <c r="Q508" s="13"/>
    </row>
    <row r="509" spans="1:17" ht="26.25" customHeight="1">
      <c r="A509" s="10">
        <f t="shared" si="7"/>
        <v>502</v>
      </c>
      <c r="B509" s="10" t="s">
        <v>993</v>
      </c>
      <c r="C509" s="10" t="s">
        <v>994</v>
      </c>
      <c r="D509" s="10" t="s">
        <v>995</v>
      </c>
      <c r="E509" s="5" t="s">
        <v>992</v>
      </c>
      <c r="F509" s="10" t="s">
        <v>23</v>
      </c>
      <c r="G509" s="5">
        <v>0.3</v>
      </c>
      <c r="H509" s="5"/>
      <c r="I509" s="5"/>
      <c r="J509" s="5"/>
      <c r="K509" s="5">
        <v>1.5</v>
      </c>
      <c r="L509" s="5">
        <v>0.8</v>
      </c>
      <c r="M509" s="5">
        <v>1.5</v>
      </c>
      <c r="N509" s="5"/>
      <c r="O509" s="5"/>
      <c r="P509" s="5">
        <v>2</v>
      </c>
      <c r="Q509" s="13"/>
    </row>
    <row r="510" spans="1:17" ht="26.25" customHeight="1">
      <c r="A510" s="10">
        <f t="shared" si="7"/>
        <v>503</v>
      </c>
      <c r="B510" s="10" t="s">
        <v>996</v>
      </c>
      <c r="C510" s="10" t="s">
        <v>997</v>
      </c>
      <c r="D510" s="10" t="s">
        <v>998</v>
      </c>
      <c r="E510" s="5" t="s">
        <v>830</v>
      </c>
      <c r="F510" s="10" t="s">
        <v>23</v>
      </c>
      <c r="G510" s="5">
        <v>2</v>
      </c>
      <c r="H510" s="5"/>
      <c r="I510" s="5"/>
      <c r="J510" s="5"/>
      <c r="K510" s="5">
        <v>1.5</v>
      </c>
      <c r="L510" s="5"/>
      <c r="M510" s="5">
        <v>1.5</v>
      </c>
      <c r="N510" s="5"/>
      <c r="O510" s="5"/>
      <c r="P510" s="5">
        <v>3</v>
      </c>
      <c r="Q510" s="13"/>
    </row>
    <row r="511" spans="1:17" ht="26.25" customHeight="1">
      <c r="A511" s="10">
        <f t="shared" si="7"/>
        <v>504</v>
      </c>
      <c r="B511" s="10" t="s">
        <v>999</v>
      </c>
      <c r="C511" s="10" t="s">
        <v>1000</v>
      </c>
      <c r="D511" s="10" t="s">
        <v>1001</v>
      </c>
      <c r="E511" s="5" t="s">
        <v>830</v>
      </c>
      <c r="F511" s="10" t="s">
        <v>23</v>
      </c>
      <c r="G511" s="5">
        <v>0.34</v>
      </c>
      <c r="H511" s="5"/>
      <c r="I511" s="5"/>
      <c r="J511" s="5"/>
      <c r="K511" s="5">
        <v>1.5</v>
      </c>
      <c r="L511" s="5">
        <v>2</v>
      </c>
      <c r="M511" s="5">
        <v>1.5</v>
      </c>
      <c r="N511" s="5"/>
      <c r="O511" s="5"/>
      <c r="P511" s="5">
        <v>3</v>
      </c>
      <c r="Q511" s="13"/>
    </row>
    <row r="512" spans="1:17" ht="26.25" customHeight="1">
      <c r="A512" s="10">
        <f t="shared" si="7"/>
        <v>505</v>
      </c>
      <c r="B512" s="10" t="s">
        <v>1002</v>
      </c>
      <c r="C512" s="10" t="s">
        <v>1003</v>
      </c>
      <c r="D512" s="10" t="s">
        <v>1004</v>
      </c>
      <c r="E512" s="5" t="s">
        <v>830</v>
      </c>
      <c r="F512" s="10" t="s">
        <v>65</v>
      </c>
      <c r="G512" s="5">
        <v>1.2</v>
      </c>
      <c r="H512" s="5">
        <v>1.7</v>
      </c>
      <c r="I512" s="5"/>
      <c r="J512" s="5"/>
      <c r="K512" s="5"/>
      <c r="L512" s="5"/>
      <c r="M512" s="5"/>
      <c r="N512" s="5"/>
      <c r="O512" s="5"/>
      <c r="P512" s="5">
        <v>1</v>
      </c>
      <c r="Q512" s="13"/>
    </row>
    <row r="513" spans="1:17" ht="26.25" customHeight="1">
      <c r="A513" s="10">
        <f t="shared" si="7"/>
        <v>506</v>
      </c>
      <c r="B513" s="10" t="s">
        <v>1005</v>
      </c>
      <c r="C513" s="10" t="s">
        <v>1004</v>
      </c>
      <c r="D513" s="10" t="s">
        <v>1003</v>
      </c>
      <c r="E513" s="5" t="s">
        <v>830</v>
      </c>
      <c r="F513" s="10" t="s">
        <v>65</v>
      </c>
      <c r="G513" s="5">
        <v>1.2</v>
      </c>
      <c r="H513" s="5">
        <v>1.7</v>
      </c>
      <c r="I513" s="5"/>
      <c r="J513" s="5"/>
      <c r="K513" s="5"/>
      <c r="L513" s="5"/>
      <c r="M513" s="5"/>
      <c r="N513" s="5"/>
      <c r="O513" s="5"/>
      <c r="P513" s="5">
        <v>1</v>
      </c>
      <c r="Q513" s="13"/>
    </row>
    <row r="514" spans="1:17" ht="26.25" customHeight="1">
      <c r="A514" s="10">
        <f t="shared" si="7"/>
        <v>507</v>
      </c>
      <c r="B514" s="10" t="s">
        <v>1006</v>
      </c>
      <c r="C514" s="10" t="s">
        <v>935</v>
      </c>
      <c r="D514" s="10" t="s">
        <v>1007</v>
      </c>
      <c r="E514" s="5" t="s">
        <v>830</v>
      </c>
      <c r="F514" s="10" t="s">
        <v>23</v>
      </c>
      <c r="G514" s="5">
        <v>1.5</v>
      </c>
      <c r="H514" s="5"/>
      <c r="I514" s="5"/>
      <c r="J514" s="5"/>
      <c r="K514" s="5">
        <v>1.5</v>
      </c>
      <c r="L514" s="5">
        <v>2</v>
      </c>
      <c r="M514" s="5">
        <v>1.5</v>
      </c>
      <c r="N514" s="5"/>
      <c r="O514" s="5"/>
      <c r="P514" s="5">
        <v>4</v>
      </c>
      <c r="Q514" s="13"/>
    </row>
    <row r="515" spans="1:17" ht="26.25" customHeight="1">
      <c r="A515" s="10">
        <f t="shared" si="7"/>
        <v>508</v>
      </c>
      <c r="B515" s="10" t="s">
        <v>1008</v>
      </c>
      <c r="C515" s="10" t="s">
        <v>1004</v>
      </c>
      <c r="D515" s="10" t="s">
        <v>1009</v>
      </c>
      <c r="E515" s="5" t="s">
        <v>830</v>
      </c>
      <c r="F515" s="10" t="s">
        <v>23</v>
      </c>
      <c r="G515" s="5">
        <v>0.7</v>
      </c>
      <c r="H515" s="5"/>
      <c r="I515" s="5"/>
      <c r="J515" s="5"/>
      <c r="K515" s="5">
        <v>2</v>
      </c>
      <c r="L515" s="5">
        <v>1.5</v>
      </c>
      <c r="M515" s="5">
        <v>1.5</v>
      </c>
      <c r="N515" s="5"/>
      <c r="O515" s="5"/>
      <c r="P515" s="5">
        <v>1</v>
      </c>
      <c r="Q515" s="13"/>
    </row>
    <row r="516" spans="1:17" ht="26.25" customHeight="1">
      <c r="A516" s="10">
        <f t="shared" si="7"/>
        <v>509</v>
      </c>
      <c r="B516" s="10" t="s">
        <v>1010</v>
      </c>
      <c r="C516" s="10" t="s">
        <v>1011</v>
      </c>
      <c r="D516" s="10" t="s">
        <v>1012</v>
      </c>
      <c r="E516" s="5" t="s">
        <v>830</v>
      </c>
      <c r="F516" s="10" t="s">
        <v>23</v>
      </c>
      <c r="G516" s="5">
        <v>0.4</v>
      </c>
      <c r="H516" s="5"/>
      <c r="I516" s="5"/>
      <c r="J516" s="5"/>
      <c r="K516" s="5"/>
      <c r="L516" s="5"/>
      <c r="M516" s="5"/>
      <c r="N516" s="5">
        <v>3</v>
      </c>
      <c r="O516" s="5">
        <v>3</v>
      </c>
      <c r="P516" s="5">
        <v>1</v>
      </c>
      <c r="Q516" s="13"/>
    </row>
    <row r="517" spans="1:17" ht="26.25" customHeight="1">
      <c r="A517" s="10">
        <f t="shared" si="7"/>
        <v>510</v>
      </c>
      <c r="B517" s="10" t="s">
        <v>1013</v>
      </c>
      <c r="C517" s="10" t="s">
        <v>1014</v>
      </c>
      <c r="D517" s="11" t="s">
        <v>1015</v>
      </c>
      <c r="E517" s="5"/>
      <c r="F517" s="11" t="s">
        <v>1016</v>
      </c>
      <c r="G517" s="5">
        <v>1.2</v>
      </c>
      <c r="H517" s="5"/>
      <c r="I517" s="5"/>
      <c r="J517" s="5"/>
      <c r="K517" s="5">
        <v>1.9</v>
      </c>
      <c r="L517" s="5">
        <v>1.8</v>
      </c>
      <c r="M517" s="5">
        <v>1.4</v>
      </c>
      <c r="N517" s="5"/>
      <c r="O517" s="5"/>
      <c r="P517" s="5">
        <v>4</v>
      </c>
      <c r="Q517" s="13"/>
    </row>
    <row r="518" spans="1:17" ht="26.25" customHeight="1">
      <c r="A518" s="10">
        <f t="shared" si="7"/>
        <v>511</v>
      </c>
      <c r="B518" s="10" t="s">
        <v>1017</v>
      </c>
      <c r="C518" s="10" t="s">
        <v>1014</v>
      </c>
      <c r="D518" s="11" t="s">
        <v>1015</v>
      </c>
      <c r="E518" s="5"/>
      <c r="F518" s="11" t="s">
        <v>1016</v>
      </c>
      <c r="G518" s="5">
        <v>1.2</v>
      </c>
      <c r="H518" s="5"/>
      <c r="I518" s="5"/>
      <c r="J518" s="5"/>
      <c r="K518" s="5">
        <v>1.9</v>
      </c>
      <c r="L518" s="5">
        <v>1.8</v>
      </c>
      <c r="M518" s="5">
        <v>1.4</v>
      </c>
      <c r="N518" s="5"/>
      <c r="O518" s="5"/>
      <c r="P518" s="5">
        <v>4</v>
      </c>
      <c r="Q518" s="13"/>
    </row>
    <row r="519" spans="1:17" ht="26.25" customHeight="1">
      <c r="A519" s="10">
        <f t="shared" si="7"/>
        <v>512</v>
      </c>
      <c r="B519" s="10" t="s">
        <v>1018</v>
      </c>
      <c r="C519" s="10" t="s">
        <v>1019</v>
      </c>
      <c r="D519" s="10" t="s">
        <v>1020</v>
      </c>
      <c r="E519" s="5">
        <v>0</v>
      </c>
      <c r="F519" s="10" t="s">
        <v>69</v>
      </c>
      <c r="G519" s="5">
        <v>13.17</v>
      </c>
      <c r="H519" s="5">
        <v>2.2200000000000002</v>
      </c>
      <c r="I519" s="5"/>
      <c r="J519" s="5"/>
      <c r="K519" s="5"/>
      <c r="L519" s="5"/>
      <c r="M519" s="5"/>
      <c r="N519" s="5"/>
      <c r="O519" s="5"/>
      <c r="P519" s="5">
        <v>3</v>
      </c>
      <c r="Q519" s="13"/>
    </row>
    <row r="520" spans="1:17" ht="26.25" customHeight="1">
      <c r="A520" s="10">
        <f t="shared" si="7"/>
        <v>513</v>
      </c>
      <c r="B520" s="10" t="s">
        <v>1021</v>
      </c>
      <c r="C520" s="11" t="s">
        <v>1022</v>
      </c>
      <c r="D520" s="10" t="s">
        <v>1023</v>
      </c>
      <c r="E520" s="5">
        <v>0</v>
      </c>
      <c r="F520" s="10" t="s">
        <v>69</v>
      </c>
      <c r="G520" s="5">
        <v>2.78</v>
      </c>
      <c r="H520" s="5">
        <v>2.2599999999999998</v>
      </c>
      <c r="I520" s="5"/>
      <c r="J520" s="5"/>
      <c r="K520" s="5"/>
      <c r="L520" s="5"/>
      <c r="M520" s="5"/>
      <c r="N520" s="5"/>
      <c r="O520" s="5"/>
      <c r="P520" s="5">
        <v>2</v>
      </c>
      <c r="Q520" s="13" t="s">
        <v>830</v>
      </c>
    </row>
    <row r="521" spans="1:17" ht="26.25" customHeight="1">
      <c r="A521" s="10">
        <f t="shared" ref="A521:A553" si="8">ROW()-7</f>
        <v>514</v>
      </c>
      <c r="B521" s="11" t="s">
        <v>1024</v>
      </c>
      <c r="C521" s="11" t="s">
        <v>1025</v>
      </c>
      <c r="D521" s="11" t="s">
        <v>1026</v>
      </c>
      <c r="E521" s="5"/>
      <c r="F521" s="10" t="s">
        <v>69</v>
      </c>
      <c r="G521" s="5">
        <v>2.0699999999999998</v>
      </c>
      <c r="H521" s="5">
        <v>1.65</v>
      </c>
      <c r="I521" s="5"/>
      <c r="J521" s="5"/>
      <c r="K521" s="5"/>
      <c r="L521" s="5"/>
      <c r="M521" s="5"/>
      <c r="N521" s="5"/>
      <c r="O521" s="5"/>
      <c r="P521" s="5">
        <v>2</v>
      </c>
      <c r="Q521" s="13"/>
    </row>
    <row r="522" spans="1:17" ht="26.25" customHeight="1">
      <c r="A522" s="10">
        <f t="shared" si="8"/>
        <v>515</v>
      </c>
      <c r="B522" s="11" t="s">
        <v>1027</v>
      </c>
      <c r="C522" s="11" t="s">
        <v>1028</v>
      </c>
      <c r="D522" s="11" t="s">
        <v>1026</v>
      </c>
      <c r="E522" s="5"/>
      <c r="F522" s="10" t="s">
        <v>69</v>
      </c>
      <c r="G522" s="5">
        <v>2.0699999999999998</v>
      </c>
      <c r="H522" s="5">
        <v>1.9</v>
      </c>
      <c r="I522" s="5"/>
      <c r="J522" s="5"/>
      <c r="K522" s="5"/>
      <c r="L522" s="5"/>
      <c r="M522" s="5"/>
      <c r="N522" s="5"/>
      <c r="O522" s="5"/>
      <c r="P522" s="5">
        <v>2</v>
      </c>
      <c r="Q522" s="13"/>
    </row>
    <row r="523" spans="1:17" ht="26.25" customHeight="1">
      <c r="A523" s="10">
        <f t="shared" si="8"/>
        <v>516</v>
      </c>
      <c r="B523" s="10" t="s">
        <v>1029</v>
      </c>
      <c r="C523" s="11" t="s">
        <v>1026</v>
      </c>
      <c r="D523" s="10" t="s">
        <v>1030</v>
      </c>
      <c r="E523" s="5"/>
      <c r="F523" s="10" t="s">
        <v>69</v>
      </c>
      <c r="G523" s="5">
        <v>2.89</v>
      </c>
      <c r="H523" s="5"/>
      <c r="I523" s="5"/>
      <c r="J523" s="5"/>
      <c r="K523" s="5"/>
      <c r="L523" s="5"/>
      <c r="M523" s="5"/>
      <c r="N523" s="5">
        <v>2.4</v>
      </c>
      <c r="O523" s="5">
        <v>2.4</v>
      </c>
      <c r="P523" s="5">
        <v>2</v>
      </c>
      <c r="Q523" s="13" t="s">
        <v>830</v>
      </c>
    </row>
    <row r="524" spans="1:17" ht="26.25" customHeight="1">
      <c r="A524" s="10">
        <f t="shared" si="8"/>
        <v>517</v>
      </c>
      <c r="B524" s="10" t="s">
        <v>1031</v>
      </c>
      <c r="C524" s="10" t="s">
        <v>1032</v>
      </c>
      <c r="D524" s="11" t="s">
        <v>1033</v>
      </c>
      <c r="E524" s="5"/>
      <c r="F524" s="11" t="s">
        <v>1034</v>
      </c>
      <c r="G524" s="5">
        <v>6.31</v>
      </c>
      <c r="H524" s="5"/>
      <c r="I524" s="5"/>
      <c r="J524" s="5"/>
      <c r="K524" s="5"/>
      <c r="L524" s="5"/>
      <c r="M524" s="5"/>
      <c r="N524" s="5">
        <v>4.2</v>
      </c>
      <c r="O524" s="5">
        <v>4.2</v>
      </c>
      <c r="P524" s="5">
        <v>3</v>
      </c>
      <c r="Q524" s="13" t="s">
        <v>830</v>
      </c>
    </row>
    <row r="525" spans="1:17" ht="26.25" customHeight="1">
      <c r="A525" s="10">
        <f t="shared" si="8"/>
        <v>518</v>
      </c>
      <c r="B525" s="10" t="s">
        <v>1035</v>
      </c>
      <c r="C525" s="10" t="s">
        <v>1036</v>
      </c>
      <c r="D525" s="10" t="s">
        <v>1037</v>
      </c>
      <c r="E525" s="5"/>
      <c r="F525" s="10" t="s">
        <v>1038</v>
      </c>
      <c r="G525" s="5">
        <v>8.84</v>
      </c>
      <c r="H525" s="5"/>
      <c r="I525" s="5"/>
      <c r="J525" s="5"/>
      <c r="K525" s="5"/>
      <c r="L525" s="5"/>
      <c r="M525" s="5"/>
      <c r="N525" s="5">
        <v>3.3</v>
      </c>
      <c r="O525" s="5">
        <v>3.3</v>
      </c>
      <c r="P525" s="5">
        <v>3</v>
      </c>
      <c r="Q525" s="13"/>
    </row>
    <row r="526" spans="1:17" ht="26.25" customHeight="1">
      <c r="A526" s="10">
        <f t="shared" si="8"/>
        <v>519</v>
      </c>
      <c r="B526" s="10" t="s">
        <v>1039</v>
      </c>
      <c r="C526" s="11" t="s">
        <v>1040</v>
      </c>
      <c r="D526" s="11" t="s">
        <v>1041</v>
      </c>
      <c r="E526" s="5">
        <v>0</v>
      </c>
      <c r="F526" s="10" t="s">
        <v>1038</v>
      </c>
      <c r="G526" s="5">
        <v>2.56</v>
      </c>
      <c r="H526" s="5"/>
      <c r="I526" s="5"/>
      <c r="J526" s="5"/>
      <c r="K526" s="5"/>
      <c r="L526" s="5"/>
      <c r="M526" s="5"/>
      <c r="N526" s="5">
        <v>1.8</v>
      </c>
      <c r="O526" s="5">
        <v>1.8</v>
      </c>
      <c r="P526" s="5">
        <v>3</v>
      </c>
      <c r="Q526" s="13"/>
    </row>
    <row r="527" spans="1:17" ht="26.25" customHeight="1">
      <c r="A527" s="10">
        <f t="shared" si="8"/>
        <v>520</v>
      </c>
      <c r="B527" s="10" t="s">
        <v>1042</v>
      </c>
      <c r="C527" s="11" t="s">
        <v>1043</v>
      </c>
      <c r="D527" s="11" t="s">
        <v>1044</v>
      </c>
      <c r="E527" s="5">
        <v>0</v>
      </c>
      <c r="F527" s="11" t="s">
        <v>1016</v>
      </c>
      <c r="G527" s="5">
        <v>2.78</v>
      </c>
      <c r="H527" s="5">
        <v>2</v>
      </c>
      <c r="I527" s="5"/>
      <c r="J527" s="5"/>
      <c r="K527" s="5"/>
      <c r="L527" s="5"/>
      <c r="M527" s="5"/>
      <c r="N527" s="5"/>
      <c r="O527" s="5"/>
      <c r="P527" s="5">
        <v>4</v>
      </c>
      <c r="Q527" s="13"/>
    </row>
    <row r="528" spans="1:17" ht="26.25" customHeight="1">
      <c r="A528" s="10">
        <f t="shared" si="8"/>
        <v>521</v>
      </c>
      <c r="B528" s="10" t="s">
        <v>1045</v>
      </c>
      <c r="C528" s="11" t="s">
        <v>1043</v>
      </c>
      <c r="D528" s="11" t="s">
        <v>1044</v>
      </c>
      <c r="E528" s="5">
        <v>0</v>
      </c>
      <c r="F528" s="11" t="s">
        <v>1016</v>
      </c>
      <c r="G528" s="5">
        <v>3.08</v>
      </c>
      <c r="H528" s="5"/>
      <c r="I528" s="5"/>
      <c r="J528" s="5"/>
      <c r="K528" s="5"/>
      <c r="L528" s="5"/>
      <c r="M528" s="5"/>
      <c r="N528" s="5">
        <v>4.5</v>
      </c>
      <c r="O528" s="5">
        <v>1.8</v>
      </c>
      <c r="P528" s="5">
        <v>3</v>
      </c>
      <c r="Q528" s="13"/>
    </row>
    <row r="529" spans="1:17" ht="26.25" customHeight="1">
      <c r="A529" s="10">
        <f t="shared" si="8"/>
        <v>522</v>
      </c>
      <c r="B529" s="10" t="s">
        <v>1046</v>
      </c>
      <c r="C529" s="11" t="s">
        <v>1047</v>
      </c>
      <c r="D529" s="11" t="s">
        <v>1048</v>
      </c>
      <c r="E529" s="5">
        <v>0</v>
      </c>
      <c r="F529" s="11" t="s">
        <v>771</v>
      </c>
      <c r="G529" s="5">
        <v>0.68</v>
      </c>
      <c r="H529" s="5">
        <v>1.2</v>
      </c>
      <c r="I529" s="5"/>
      <c r="J529" s="5"/>
      <c r="K529" s="5"/>
      <c r="L529" s="5"/>
      <c r="M529" s="5"/>
      <c r="N529" s="5"/>
      <c r="O529" s="5"/>
      <c r="P529" s="5">
        <v>4</v>
      </c>
      <c r="Q529" s="13"/>
    </row>
    <row r="530" spans="1:17" ht="26.25" customHeight="1">
      <c r="A530" s="10">
        <f t="shared" si="8"/>
        <v>523</v>
      </c>
      <c r="B530" s="10" t="s">
        <v>1049</v>
      </c>
      <c r="C530" s="10" t="s">
        <v>1047</v>
      </c>
      <c r="D530" s="11" t="s">
        <v>1048</v>
      </c>
      <c r="E530" s="5">
        <v>0</v>
      </c>
      <c r="F530" s="11" t="s">
        <v>69</v>
      </c>
      <c r="G530" s="5">
        <v>0.67</v>
      </c>
      <c r="H530" s="5">
        <v>1.2</v>
      </c>
      <c r="I530" s="5"/>
      <c r="J530" s="5"/>
      <c r="K530" s="5"/>
      <c r="L530" s="5"/>
      <c r="M530" s="5"/>
      <c r="N530" s="5"/>
      <c r="O530" s="5"/>
      <c r="P530" s="5">
        <v>4</v>
      </c>
      <c r="Q530" s="13"/>
    </row>
    <row r="531" spans="1:17" ht="26.25" customHeight="1">
      <c r="A531" s="10">
        <f t="shared" si="8"/>
        <v>524</v>
      </c>
      <c r="B531" s="10" t="s">
        <v>1050</v>
      </c>
      <c r="C531" s="11" t="s">
        <v>1051</v>
      </c>
      <c r="D531" s="11" t="s">
        <v>1052</v>
      </c>
      <c r="E531" s="5">
        <v>0</v>
      </c>
      <c r="F531" s="10" t="s">
        <v>1038</v>
      </c>
      <c r="G531" s="5">
        <v>2.4300000000000002</v>
      </c>
      <c r="H531" s="5"/>
      <c r="I531" s="5"/>
      <c r="J531" s="5"/>
      <c r="K531" s="5"/>
      <c r="L531" s="5"/>
      <c r="M531" s="5"/>
      <c r="N531" s="5">
        <v>2.2000000000000002</v>
      </c>
      <c r="O531" s="5">
        <v>2.2000000000000002</v>
      </c>
      <c r="P531" s="5">
        <v>2</v>
      </c>
      <c r="Q531" s="13"/>
    </row>
    <row r="532" spans="1:17" ht="26.25" customHeight="1">
      <c r="A532" s="10">
        <f t="shared" si="8"/>
        <v>525</v>
      </c>
      <c r="B532" s="11" t="s">
        <v>1053</v>
      </c>
      <c r="C532" s="10" t="s">
        <v>1043</v>
      </c>
      <c r="D532" s="10" t="s">
        <v>1054</v>
      </c>
      <c r="E532" s="5"/>
      <c r="F532" s="11" t="s">
        <v>1016</v>
      </c>
      <c r="G532" s="5">
        <v>7.4</v>
      </c>
      <c r="H532" s="5"/>
      <c r="I532" s="5"/>
      <c r="J532" s="5"/>
      <c r="K532" s="5">
        <v>1.4</v>
      </c>
      <c r="L532" s="5">
        <v>0.9</v>
      </c>
      <c r="M532" s="5">
        <v>2.2999999999999998</v>
      </c>
      <c r="N532" s="5"/>
      <c r="O532" s="5"/>
      <c r="P532" s="5">
        <v>3</v>
      </c>
      <c r="Q532" s="13"/>
    </row>
    <row r="533" spans="1:17" ht="26.25" customHeight="1">
      <c r="A533" s="10">
        <f t="shared" si="8"/>
        <v>526</v>
      </c>
      <c r="B533" s="11" t="s">
        <v>1055</v>
      </c>
      <c r="C533" s="10" t="s">
        <v>1043</v>
      </c>
      <c r="D533" s="10" t="s">
        <v>1054</v>
      </c>
      <c r="E533" s="5"/>
      <c r="F533" s="11" t="s">
        <v>1016</v>
      </c>
      <c r="G533" s="5">
        <v>7.4</v>
      </c>
      <c r="H533" s="5"/>
      <c r="I533" s="5"/>
      <c r="J533" s="5"/>
      <c r="K533" s="5">
        <v>1.4</v>
      </c>
      <c r="L533" s="5">
        <v>1.3</v>
      </c>
      <c r="M533" s="5">
        <v>2.2999999999999998</v>
      </c>
      <c r="N533" s="5"/>
      <c r="O533" s="5"/>
      <c r="P533" s="5">
        <v>3</v>
      </c>
      <c r="Q533" s="13"/>
    </row>
    <row r="534" spans="1:17" ht="26.25" customHeight="1">
      <c r="A534" s="10">
        <f t="shared" si="8"/>
        <v>527</v>
      </c>
      <c r="B534" s="10" t="s">
        <v>1056</v>
      </c>
      <c r="C534" s="11" t="s">
        <v>1057</v>
      </c>
      <c r="D534" s="11" t="s">
        <v>1058</v>
      </c>
      <c r="E534" s="5"/>
      <c r="F534" s="11" t="s">
        <v>1034</v>
      </c>
      <c r="G534" s="5">
        <v>1.7</v>
      </c>
      <c r="H534" s="5"/>
      <c r="I534" s="5"/>
      <c r="J534" s="5"/>
      <c r="K534" s="5"/>
      <c r="L534" s="5"/>
      <c r="M534" s="5"/>
      <c r="N534" s="5">
        <v>2.4</v>
      </c>
      <c r="O534" s="5">
        <v>2.4</v>
      </c>
      <c r="P534" s="5">
        <v>2</v>
      </c>
      <c r="Q534" s="13"/>
    </row>
    <row r="535" spans="1:17" ht="26.25" customHeight="1">
      <c r="A535" s="10">
        <f t="shared" si="8"/>
        <v>528</v>
      </c>
      <c r="B535" s="10" t="s">
        <v>1059</v>
      </c>
      <c r="C535" s="10" t="s">
        <v>1060</v>
      </c>
      <c r="D535" s="11" t="s">
        <v>1061</v>
      </c>
      <c r="E535" s="5"/>
      <c r="F535" s="10" t="s">
        <v>1062</v>
      </c>
      <c r="G535" s="5">
        <v>2.8</v>
      </c>
      <c r="H535" s="5"/>
      <c r="I535" s="5"/>
      <c r="J535" s="5"/>
      <c r="K535" s="5"/>
      <c r="L535" s="5"/>
      <c r="M535" s="5"/>
      <c r="N535" s="5"/>
      <c r="O535" s="5"/>
      <c r="P535" s="5"/>
      <c r="Q535" s="13"/>
    </row>
    <row r="536" spans="1:17" ht="26.25" customHeight="1">
      <c r="A536" s="10">
        <f t="shared" si="8"/>
        <v>529</v>
      </c>
      <c r="B536" s="10" t="s">
        <v>1063</v>
      </c>
      <c r="C536" s="10" t="s">
        <v>1060</v>
      </c>
      <c r="D536" s="11" t="s">
        <v>1061</v>
      </c>
      <c r="E536" s="5"/>
      <c r="F536" s="10" t="s">
        <v>1062</v>
      </c>
      <c r="G536" s="5">
        <v>2.8</v>
      </c>
      <c r="H536" s="5"/>
      <c r="I536" s="5"/>
      <c r="J536" s="5"/>
      <c r="K536" s="5"/>
      <c r="L536" s="5"/>
      <c r="M536" s="5"/>
      <c r="N536" s="5">
        <v>1.7</v>
      </c>
      <c r="O536" s="5">
        <v>1.7</v>
      </c>
      <c r="P536" s="5"/>
      <c r="Q536" s="13"/>
    </row>
    <row r="537" spans="1:17" ht="26.25" customHeight="1">
      <c r="A537" s="10">
        <f t="shared" si="8"/>
        <v>530</v>
      </c>
      <c r="B537" s="10" t="s">
        <v>1064</v>
      </c>
      <c r="C537" s="11" t="s">
        <v>1065</v>
      </c>
      <c r="D537" s="11" t="s">
        <v>1066</v>
      </c>
      <c r="E537" s="5"/>
      <c r="F537" s="11" t="s">
        <v>1034</v>
      </c>
      <c r="G537" s="5">
        <v>1.59</v>
      </c>
      <c r="H537" s="5"/>
      <c r="I537" s="5"/>
      <c r="J537" s="5"/>
      <c r="K537" s="5"/>
      <c r="L537" s="5"/>
      <c r="M537" s="5"/>
      <c r="N537" s="5">
        <v>1.3</v>
      </c>
      <c r="O537" s="5">
        <v>1.3</v>
      </c>
      <c r="P537" s="5">
        <v>2</v>
      </c>
      <c r="Q537" s="13"/>
    </row>
    <row r="538" spans="1:17" ht="26.25" customHeight="1">
      <c r="A538" s="10">
        <f t="shared" si="8"/>
        <v>531</v>
      </c>
      <c r="B538" s="10" t="s">
        <v>1067</v>
      </c>
      <c r="C538" s="10" t="s">
        <v>1068</v>
      </c>
      <c r="D538" s="11" t="s">
        <v>1069</v>
      </c>
      <c r="E538" s="5"/>
      <c r="F538" s="11" t="s">
        <v>1034</v>
      </c>
      <c r="G538" s="5">
        <v>3.45</v>
      </c>
      <c r="H538" s="5"/>
      <c r="I538" s="5"/>
      <c r="J538" s="5"/>
      <c r="K538" s="5"/>
      <c r="L538" s="5"/>
      <c r="M538" s="5"/>
      <c r="N538" s="5">
        <v>1.9</v>
      </c>
      <c r="O538" s="5">
        <v>1.9</v>
      </c>
      <c r="P538" s="5">
        <v>2</v>
      </c>
      <c r="Q538" s="13"/>
    </row>
    <row r="539" spans="1:17" ht="26.25" customHeight="1">
      <c r="A539" s="10">
        <f t="shared" si="8"/>
        <v>532</v>
      </c>
      <c r="B539" s="10" t="s">
        <v>1070</v>
      </c>
      <c r="C539" s="11" t="s">
        <v>1071</v>
      </c>
      <c r="D539" s="11" t="s">
        <v>1072</v>
      </c>
      <c r="E539" s="5"/>
      <c r="F539" s="10" t="s">
        <v>69</v>
      </c>
      <c r="G539" s="5">
        <v>2.2999999999999998</v>
      </c>
      <c r="H539" s="5">
        <v>1.8</v>
      </c>
      <c r="I539" s="5"/>
      <c r="J539" s="5"/>
      <c r="K539" s="5"/>
      <c r="L539" s="5"/>
      <c r="M539" s="5"/>
      <c r="N539" s="5"/>
      <c r="O539" s="5"/>
      <c r="P539" s="5">
        <v>2</v>
      </c>
      <c r="Q539" s="13" t="s">
        <v>830</v>
      </c>
    </row>
    <row r="540" spans="1:17" ht="26.25" customHeight="1">
      <c r="A540" s="10">
        <f t="shared" si="8"/>
        <v>533</v>
      </c>
      <c r="B540" s="10" t="s">
        <v>1073</v>
      </c>
      <c r="C540" s="10" t="s">
        <v>1074</v>
      </c>
      <c r="D540" s="10" t="s">
        <v>1075</v>
      </c>
      <c r="E540" s="5">
        <v>0</v>
      </c>
      <c r="F540" s="10" t="s">
        <v>69</v>
      </c>
      <c r="G540" s="5">
        <v>5.4</v>
      </c>
      <c r="H540" s="5">
        <v>3</v>
      </c>
      <c r="I540" s="5"/>
      <c r="J540" s="5"/>
      <c r="K540" s="5"/>
      <c r="L540" s="5"/>
      <c r="M540" s="5"/>
      <c r="N540" s="5"/>
      <c r="O540" s="5"/>
      <c r="P540" s="5">
        <v>2</v>
      </c>
      <c r="Q540" s="13"/>
    </row>
    <row r="541" spans="1:17" ht="26.25" customHeight="1">
      <c r="A541" s="10">
        <f t="shared" si="8"/>
        <v>534</v>
      </c>
      <c r="B541" s="10" t="s">
        <v>1076</v>
      </c>
      <c r="C541" s="10" t="s">
        <v>1075</v>
      </c>
      <c r="D541" s="10" t="s">
        <v>1077</v>
      </c>
      <c r="E541" s="5">
        <v>0</v>
      </c>
      <c r="F541" s="10" t="s">
        <v>69</v>
      </c>
      <c r="G541" s="5">
        <v>2.9</v>
      </c>
      <c r="H541" s="5">
        <v>2.2999999999999998</v>
      </c>
      <c r="I541" s="5"/>
      <c r="J541" s="5"/>
      <c r="K541" s="5"/>
      <c r="L541" s="5"/>
      <c r="M541" s="5"/>
      <c r="N541" s="5"/>
      <c r="O541" s="5"/>
      <c r="P541" s="5">
        <v>2</v>
      </c>
      <c r="Q541" s="13"/>
    </row>
    <row r="542" spans="1:17" ht="26.25" customHeight="1">
      <c r="A542" s="10">
        <f t="shared" si="8"/>
        <v>535</v>
      </c>
      <c r="B542" s="10" t="s">
        <v>1078</v>
      </c>
      <c r="C542" s="10" t="s">
        <v>1036</v>
      </c>
      <c r="D542" s="10" t="s">
        <v>1079</v>
      </c>
      <c r="E542" s="5">
        <v>0</v>
      </c>
      <c r="F542" s="10" t="s">
        <v>69</v>
      </c>
      <c r="G542" s="5">
        <v>4.05</v>
      </c>
      <c r="H542" s="5">
        <v>2.4</v>
      </c>
      <c r="I542" s="5"/>
      <c r="J542" s="5"/>
      <c r="K542" s="5"/>
      <c r="L542" s="5"/>
      <c r="M542" s="5"/>
      <c r="N542" s="5"/>
      <c r="O542" s="5"/>
      <c r="P542" s="5">
        <v>3</v>
      </c>
      <c r="Q542" s="13"/>
    </row>
    <row r="543" spans="1:17" ht="26.25" customHeight="1">
      <c r="A543" s="10">
        <f t="shared" si="8"/>
        <v>536</v>
      </c>
      <c r="B543" s="10" t="s">
        <v>1080</v>
      </c>
      <c r="C543" s="11" t="s">
        <v>1081</v>
      </c>
      <c r="D543" s="11" t="s">
        <v>1082</v>
      </c>
      <c r="E543" s="5">
        <v>0</v>
      </c>
      <c r="F543" s="11" t="s">
        <v>1034</v>
      </c>
      <c r="G543" s="5">
        <v>1.75</v>
      </c>
      <c r="H543" s="5"/>
      <c r="I543" s="5"/>
      <c r="J543" s="5"/>
      <c r="K543" s="5"/>
      <c r="L543" s="5"/>
      <c r="M543" s="5"/>
      <c r="N543" s="5">
        <v>2.2000000000000002</v>
      </c>
      <c r="O543" s="5">
        <v>1.9</v>
      </c>
      <c r="P543" s="5">
        <v>2</v>
      </c>
      <c r="Q543" s="13"/>
    </row>
    <row r="544" spans="1:17" ht="26.25" customHeight="1">
      <c r="A544" s="10">
        <f t="shared" si="8"/>
        <v>537</v>
      </c>
      <c r="B544" s="10" t="s">
        <v>1083</v>
      </c>
      <c r="C544" s="11" t="s">
        <v>1081</v>
      </c>
      <c r="D544" s="11" t="s">
        <v>1084</v>
      </c>
      <c r="E544" s="5">
        <v>0</v>
      </c>
      <c r="F544" s="11" t="s">
        <v>1034</v>
      </c>
      <c r="G544" s="5">
        <v>0.13</v>
      </c>
      <c r="H544" s="5"/>
      <c r="I544" s="5"/>
      <c r="J544" s="5"/>
      <c r="K544" s="5"/>
      <c r="L544" s="5"/>
      <c r="M544" s="5"/>
      <c r="N544" s="5">
        <v>2.33</v>
      </c>
      <c r="O544" s="5">
        <v>2.33</v>
      </c>
      <c r="P544" s="5">
        <v>2</v>
      </c>
      <c r="Q544" s="13"/>
    </row>
    <row r="545" spans="1:17" ht="26.25" customHeight="1">
      <c r="A545" s="10">
        <f t="shared" si="8"/>
        <v>538</v>
      </c>
      <c r="B545" s="10" t="s">
        <v>1085</v>
      </c>
      <c r="C545" s="10" t="s">
        <v>1086</v>
      </c>
      <c r="D545" s="10" t="s">
        <v>1087</v>
      </c>
      <c r="E545" s="5">
        <v>0</v>
      </c>
      <c r="F545" s="10" t="s">
        <v>69</v>
      </c>
      <c r="G545" s="5">
        <v>1.17</v>
      </c>
      <c r="H545" s="5">
        <v>2.4500000000000002</v>
      </c>
      <c r="I545" s="5"/>
      <c r="J545" s="5"/>
      <c r="K545" s="5"/>
      <c r="L545" s="5"/>
      <c r="M545" s="5"/>
      <c r="N545" s="5"/>
      <c r="O545" s="5"/>
      <c r="P545" s="5">
        <v>3</v>
      </c>
      <c r="Q545" s="13"/>
    </row>
    <row r="546" spans="1:17" ht="26.25" customHeight="1">
      <c r="A546" s="10">
        <f t="shared" si="8"/>
        <v>539</v>
      </c>
      <c r="B546" s="10" t="s">
        <v>1088</v>
      </c>
      <c r="C546" s="11" t="s">
        <v>1089</v>
      </c>
      <c r="D546" s="10" t="s">
        <v>1090</v>
      </c>
      <c r="E546" s="5">
        <v>0</v>
      </c>
      <c r="F546" s="10" t="s">
        <v>69</v>
      </c>
      <c r="G546" s="5">
        <v>1.44</v>
      </c>
      <c r="H546" s="5">
        <v>2.7</v>
      </c>
      <c r="I546" s="5"/>
      <c r="J546" s="5"/>
      <c r="K546" s="5"/>
      <c r="L546" s="5"/>
      <c r="M546" s="5"/>
      <c r="N546" s="5"/>
      <c r="O546" s="5"/>
      <c r="P546" s="5">
        <v>3</v>
      </c>
      <c r="Q546" s="13"/>
    </row>
    <row r="547" spans="1:17" ht="26.25" customHeight="1">
      <c r="A547" s="10">
        <f t="shared" si="8"/>
        <v>540</v>
      </c>
      <c r="B547" s="10" t="s">
        <v>1091</v>
      </c>
      <c r="C547" s="11" t="s">
        <v>1092</v>
      </c>
      <c r="D547" s="11" t="s">
        <v>1093</v>
      </c>
      <c r="E547" s="5">
        <v>0</v>
      </c>
      <c r="F547" s="10" t="s">
        <v>69</v>
      </c>
      <c r="G547" s="5">
        <v>1.68</v>
      </c>
      <c r="H547" s="5">
        <v>2.2999999999999998</v>
      </c>
      <c r="I547" s="5"/>
      <c r="J547" s="5"/>
      <c r="K547" s="5"/>
      <c r="L547" s="5"/>
      <c r="M547" s="5"/>
      <c r="N547" s="5"/>
      <c r="O547" s="5"/>
      <c r="P547" s="5">
        <v>2</v>
      </c>
      <c r="Q547" s="13"/>
    </row>
    <row r="548" spans="1:17" ht="26.25" customHeight="1">
      <c r="A548" s="10">
        <f t="shared" si="8"/>
        <v>541</v>
      </c>
      <c r="B548" s="10" t="s">
        <v>1094</v>
      </c>
      <c r="C548" s="11" t="s">
        <v>1095</v>
      </c>
      <c r="D548" s="11" t="s">
        <v>1096</v>
      </c>
      <c r="E548" s="5">
        <v>0</v>
      </c>
      <c r="F548" s="10" t="s">
        <v>28</v>
      </c>
      <c r="G548" s="5">
        <v>1.78</v>
      </c>
      <c r="H548" s="5"/>
      <c r="I548" s="5"/>
      <c r="J548" s="5"/>
      <c r="K548" s="5"/>
      <c r="L548" s="5"/>
      <c r="M548" s="5"/>
      <c r="N548" s="5">
        <v>2</v>
      </c>
      <c r="O548" s="5">
        <v>2</v>
      </c>
      <c r="P548" s="5">
        <v>2</v>
      </c>
      <c r="Q548" s="13"/>
    </row>
    <row r="549" spans="1:17" ht="26.25" customHeight="1">
      <c r="A549" s="10">
        <f t="shared" si="8"/>
        <v>542</v>
      </c>
      <c r="B549" s="10" t="s">
        <v>1097</v>
      </c>
      <c r="C549" s="11" t="s">
        <v>1098</v>
      </c>
      <c r="D549" s="11" t="s">
        <v>1099</v>
      </c>
      <c r="E549" s="5">
        <v>0</v>
      </c>
      <c r="F549" s="10" t="s">
        <v>69</v>
      </c>
      <c r="G549" s="5">
        <v>2.33</v>
      </c>
      <c r="H549" s="5">
        <v>2.7</v>
      </c>
      <c r="I549" s="5"/>
      <c r="J549" s="5"/>
      <c r="K549" s="5"/>
      <c r="L549" s="5"/>
      <c r="M549" s="5"/>
      <c r="N549" s="5"/>
      <c r="O549" s="5"/>
      <c r="P549" s="5">
        <v>3</v>
      </c>
      <c r="Q549" s="13"/>
    </row>
    <row r="550" spans="1:17" ht="26.25" customHeight="1">
      <c r="A550" s="10">
        <f t="shared" si="8"/>
        <v>543</v>
      </c>
      <c r="B550" s="10" t="s">
        <v>1100</v>
      </c>
      <c r="C550" s="10" t="s">
        <v>1101</v>
      </c>
      <c r="D550" s="10" t="s">
        <v>1102</v>
      </c>
      <c r="E550" s="5">
        <v>0</v>
      </c>
      <c r="F550" s="11" t="s">
        <v>1034</v>
      </c>
      <c r="G550" s="5">
        <v>2.4300000000000002</v>
      </c>
      <c r="H550" s="5"/>
      <c r="I550" s="5"/>
      <c r="J550" s="5"/>
      <c r="K550" s="5"/>
      <c r="L550" s="5"/>
      <c r="M550" s="5"/>
      <c r="N550" s="5">
        <v>1.5</v>
      </c>
      <c r="O550" s="5">
        <v>1.5</v>
      </c>
      <c r="P550" s="5">
        <v>2</v>
      </c>
      <c r="Q550" s="13" t="s">
        <v>830</v>
      </c>
    </row>
    <row r="551" spans="1:17" ht="26.25" customHeight="1">
      <c r="A551" s="10">
        <f t="shared" si="8"/>
        <v>544</v>
      </c>
      <c r="B551" s="10" t="s">
        <v>1100</v>
      </c>
      <c r="C551" s="10" t="s">
        <v>1101</v>
      </c>
      <c r="D551" s="10" t="s">
        <v>1102</v>
      </c>
      <c r="E551" s="5">
        <v>0</v>
      </c>
      <c r="F551" s="11" t="s">
        <v>1034</v>
      </c>
      <c r="G551" s="5">
        <v>2.4300000000000002</v>
      </c>
      <c r="H551" s="5"/>
      <c r="I551" s="5"/>
      <c r="J551" s="5"/>
      <c r="K551" s="5"/>
      <c r="L551" s="5"/>
      <c r="M551" s="5"/>
      <c r="N551" s="5">
        <v>2.5</v>
      </c>
      <c r="O551" s="5">
        <v>2.5</v>
      </c>
      <c r="P551" s="5">
        <v>2</v>
      </c>
      <c r="Q551" s="13"/>
    </row>
    <row r="552" spans="1:17" ht="26.25" customHeight="1">
      <c r="A552" s="10">
        <f t="shared" si="8"/>
        <v>545</v>
      </c>
      <c r="B552" s="10" t="s">
        <v>1103</v>
      </c>
      <c r="C552" s="11" t="s">
        <v>1104</v>
      </c>
      <c r="D552" s="11" t="s">
        <v>1105</v>
      </c>
      <c r="E552" s="5" t="s">
        <v>300</v>
      </c>
      <c r="F552" s="11" t="s">
        <v>1106</v>
      </c>
      <c r="G552" s="5">
        <v>0.79</v>
      </c>
      <c r="H552" s="5"/>
      <c r="I552" s="5"/>
      <c r="J552" s="5"/>
      <c r="K552" s="5"/>
      <c r="L552" s="5"/>
      <c r="M552" s="5"/>
      <c r="N552" s="5">
        <v>3</v>
      </c>
      <c r="O552" s="5"/>
      <c r="P552" s="5">
        <v>2</v>
      </c>
      <c r="Q552" s="13"/>
    </row>
    <row r="553" spans="1:17" ht="26.25" customHeight="1">
      <c r="A553" s="10">
        <f t="shared" si="8"/>
        <v>546</v>
      </c>
      <c r="B553" s="10" t="s">
        <v>1107</v>
      </c>
      <c r="C553" s="10" t="s">
        <v>1107</v>
      </c>
      <c r="D553" s="10" t="s">
        <v>1107</v>
      </c>
      <c r="E553" s="5" t="s">
        <v>300</v>
      </c>
      <c r="F553" s="10" t="s">
        <v>1108</v>
      </c>
      <c r="G553" s="5">
        <v>1.2</v>
      </c>
      <c r="H553" s="5">
        <v>1.5</v>
      </c>
      <c r="I553" s="5"/>
      <c r="J553" s="5"/>
      <c r="K553" s="5"/>
      <c r="L553" s="5"/>
      <c r="M553" s="5"/>
      <c r="N553" s="5"/>
      <c r="O553" s="5"/>
      <c r="P553" s="5">
        <v>1</v>
      </c>
      <c r="Q553" s="13"/>
    </row>
  </sheetData>
  <mergeCells count="18">
    <mergeCell ref="I6:I7"/>
    <mergeCell ref="J6:J7"/>
    <mergeCell ref="K6:M6"/>
    <mergeCell ref="N6:O6"/>
    <mergeCell ref="A1:Q2"/>
    <mergeCell ref="A4:F4"/>
    <mergeCell ref="G4:P4"/>
    <mergeCell ref="A5:A7"/>
    <mergeCell ref="B5:B7"/>
    <mergeCell ref="C5:C7"/>
    <mergeCell ref="D5:D7"/>
    <mergeCell ref="E5:E7"/>
    <mergeCell ref="F5:F7"/>
    <mergeCell ref="G5:G7"/>
    <mergeCell ref="H5:O5"/>
    <mergeCell ref="P5:P7"/>
    <mergeCell ref="Q5:Q7"/>
    <mergeCell ref="H6:H7"/>
  </mergeCells>
  <phoneticPr fontId="3" type="noConversion"/>
  <printOptions horizontalCentered="1"/>
  <pageMargins left="7.874015748031496E-2" right="7.874015748031496E-2" top="0.55118110236220474" bottom="0.47244094488188981" header="0.51181102362204722" footer="0.51181102362204722"/>
  <pageSetup paperSize="9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AC47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1.25" style="44" bestFit="1" customWidth="1"/>
    <col min="5" max="5" width="12.125" style="44" bestFit="1" customWidth="1"/>
    <col min="6" max="7" width="22.2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1148</v>
      </c>
      <c r="D9" s="46" t="s">
        <v>1149</v>
      </c>
      <c r="E9" s="46"/>
      <c r="F9" s="46"/>
      <c r="G9" s="46"/>
      <c r="H9" s="46">
        <f>COUNTIF(H10:H1048576,"○")</f>
        <v>34</v>
      </c>
      <c r="I9" s="46"/>
      <c r="J9" s="47">
        <f>SUM(J10:J1048576)</f>
        <v>20.709999999999997</v>
      </c>
      <c r="K9" s="46">
        <f>COUNTIF(I10:I1048576,X6)</f>
        <v>14</v>
      </c>
      <c r="L9" s="46">
        <f>COUNTIF(I10:I1048576,Y6)</f>
        <v>0</v>
      </c>
      <c r="M9" s="46">
        <f>COUNTIF(I10:I1048576,Z6)</f>
        <v>0</v>
      </c>
      <c r="N9" s="46">
        <f>COUNTIF(I10:I1048576,AB7)</f>
        <v>19</v>
      </c>
      <c r="O9" s="46"/>
      <c r="P9" s="46"/>
      <c r="Q9" s="46">
        <f>COUNTIF(I10:I1048576,AC7)</f>
        <v>5</v>
      </c>
      <c r="R9" s="46"/>
      <c r="S9" s="46"/>
      <c r="T9" s="46">
        <f>COUNTIF(T10:T1048576,"○")</f>
        <v>1</v>
      </c>
      <c r="U9" s="46"/>
      <c r="V9" s="50"/>
      <c r="W9" s="48">
        <f t="shared" ref="W9:AC9" si="0">SUM(W10:W1048576)</f>
        <v>20.709999999999997</v>
      </c>
      <c r="X9" s="47">
        <f t="shared" si="0"/>
        <v>9.1999999999999993</v>
      </c>
      <c r="Y9" s="47">
        <f t="shared" si="0"/>
        <v>0</v>
      </c>
      <c r="Z9" s="47">
        <f t="shared" si="0"/>
        <v>0</v>
      </c>
      <c r="AA9" s="49">
        <f t="shared" si="0"/>
        <v>11.51</v>
      </c>
      <c r="AB9" s="47">
        <f t="shared" si="0"/>
        <v>9.48</v>
      </c>
      <c r="AC9" s="47">
        <f t="shared" si="0"/>
        <v>2.0299999999999998</v>
      </c>
    </row>
    <row r="10" spans="1:29" ht="30" customHeight="1">
      <c r="A10" s="59">
        <v>1</v>
      </c>
      <c r="B10" s="50" t="s">
        <v>1150</v>
      </c>
      <c r="C10" s="50" t="s">
        <v>1151</v>
      </c>
      <c r="D10" s="50">
        <v>1</v>
      </c>
      <c r="E10" s="53" t="s">
        <v>1586</v>
      </c>
      <c r="F10" s="53" t="s">
        <v>1587</v>
      </c>
      <c r="G10" s="53" t="s">
        <v>1588</v>
      </c>
      <c r="H10" s="50"/>
      <c r="I10" s="53" t="s">
        <v>1589</v>
      </c>
      <c r="J10" s="54">
        <v>0.2</v>
      </c>
      <c r="K10" s="54"/>
      <c r="L10" s="54"/>
      <c r="M10" s="54"/>
      <c r="N10" s="54">
        <v>1.8</v>
      </c>
      <c r="O10" s="54">
        <v>1.4</v>
      </c>
      <c r="P10" s="54">
        <f>-1-0.25+N10+O10-0.25</f>
        <v>1.7</v>
      </c>
      <c r="Q10" s="54"/>
      <c r="R10" s="54"/>
      <c r="S10" s="50">
        <v>2</v>
      </c>
      <c r="T10" s="50"/>
      <c r="U10" s="50" t="s">
        <v>1590</v>
      </c>
      <c r="V10" s="53"/>
      <c r="W10" s="48">
        <f t="shared" ref="W10:W47" si="1">X10+Y10+Z10+AA10</f>
        <v>0.2</v>
      </c>
      <c r="X10" s="54">
        <f t="shared" ref="X10:X47" si="2">SUMIF(I10,$X$6,J10)</f>
        <v>0</v>
      </c>
      <c r="Y10" s="54">
        <f t="shared" ref="Y10:Y47" si="3">SUMIF(I10,$Y$6,J10)</f>
        <v>0</v>
      </c>
      <c r="Z10" s="54">
        <f t="shared" ref="Z10:Z47" si="4">SUMIF(I10,$Z$6,J10)</f>
        <v>0</v>
      </c>
      <c r="AA10" s="49">
        <f t="shared" ref="AA10:AA47" si="5">AB10+AC10</f>
        <v>0.2</v>
      </c>
      <c r="AB10" s="54">
        <f t="shared" ref="AB10:AB47" si="6">SUMIF(I10,$AB$7,J10)</f>
        <v>0.2</v>
      </c>
      <c r="AC10" s="54">
        <f t="shared" ref="AC10:AC47" si="7">SUMIF(I10,$AC$7,J10)</f>
        <v>0</v>
      </c>
    </row>
    <row r="11" spans="1:29" ht="30" customHeight="1">
      <c r="A11" s="60">
        <v>2</v>
      </c>
      <c r="B11" s="55" t="s">
        <v>1150</v>
      </c>
      <c r="C11" s="55" t="s">
        <v>1151</v>
      </c>
      <c r="D11" s="55">
        <v>2</v>
      </c>
      <c r="E11" s="56" t="s">
        <v>89</v>
      </c>
      <c r="F11" s="56" t="s">
        <v>1588</v>
      </c>
      <c r="G11" s="56" t="s">
        <v>1591</v>
      </c>
      <c r="H11" s="55"/>
      <c r="I11" s="56" t="s">
        <v>1130</v>
      </c>
      <c r="J11" s="57">
        <v>0.06</v>
      </c>
      <c r="K11" s="57">
        <v>1.8</v>
      </c>
      <c r="L11" s="57"/>
      <c r="M11" s="57"/>
      <c r="N11" s="57"/>
      <c r="O11" s="57"/>
      <c r="P11" s="57"/>
      <c r="Q11" s="57"/>
      <c r="R11" s="57"/>
      <c r="S11" s="55">
        <v>2</v>
      </c>
      <c r="T11" s="55"/>
      <c r="U11" s="55"/>
      <c r="V11" s="58" t="s">
        <v>1152</v>
      </c>
      <c r="W11" s="48">
        <f t="shared" si="1"/>
        <v>0.06</v>
      </c>
      <c r="X11" s="54">
        <f t="shared" si="2"/>
        <v>0.06</v>
      </c>
      <c r="Y11" s="54">
        <f t="shared" si="3"/>
        <v>0</v>
      </c>
      <c r="Z11" s="54">
        <f t="shared" si="4"/>
        <v>0</v>
      </c>
      <c r="AA11" s="49">
        <f t="shared" si="5"/>
        <v>0</v>
      </c>
      <c r="AB11" s="54">
        <f t="shared" si="6"/>
        <v>0</v>
      </c>
      <c r="AC11" s="54">
        <f t="shared" si="7"/>
        <v>0</v>
      </c>
    </row>
    <row r="12" spans="1:29" ht="30" customHeight="1">
      <c r="A12" s="59">
        <v>3</v>
      </c>
      <c r="B12" s="50" t="s">
        <v>1150</v>
      </c>
      <c r="C12" s="50" t="s">
        <v>1151</v>
      </c>
      <c r="D12" s="50">
        <v>3</v>
      </c>
      <c r="E12" s="53" t="s">
        <v>1592</v>
      </c>
      <c r="F12" s="53" t="s">
        <v>1593</v>
      </c>
      <c r="G12" s="53" t="s">
        <v>1594</v>
      </c>
      <c r="H12" s="50"/>
      <c r="I12" s="53" t="s">
        <v>1130</v>
      </c>
      <c r="J12" s="54">
        <v>0.62</v>
      </c>
      <c r="K12" s="54">
        <v>1.3</v>
      </c>
      <c r="L12" s="54"/>
      <c r="M12" s="54"/>
      <c r="N12" s="54"/>
      <c r="O12" s="54"/>
      <c r="P12" s="54"/>
      <c r="Q12" s="54"/>
      <c r="R12" s="54"/>
      <c r="S12" s="50">
        <v>3</v>
      </c>
      <c r="T12" s="50"/>
      <c r="U12" s="50"/>
      <c r="V12" s="53"/>
      <c r="W12" s="48">
        <f t="shared" si="1"/>
        <v>0.62</v>
      </c>
      <c r="X12" s="54">
        <f t="shared" si="2"/>
        <v>0.62</v>
      </c>
      <c r="Y12" s="54">
        <f t="shared" si="3"/>
        <v>0</v>
      </c>
      <c r="Z12" s="54">
        <f t="shared" si="4"/>
        <v>0</v>
      </c>
      <c r="AA12" s="49">
        <f t="shared" si="5"/>
        <v>0</v>
      </c>
      <c r="AB12" s="54">
        <f t="shared" si="6"/>
        <v>0</v>
      </c>
      <c r="AC12" s="54">
        <f t="shared" si="7"/>
        <v>0</v>
      </c>
    </row>
    <row r="13" spans="1:29" ht="30" customHeight="1">
      <c r="A13" s="59">
        <v>4</v>
      </c>
      <c r="B13" s="50" t="s">
        <v>1150</v>
      </c>
      <c r="C13" s="50" t="s">
        <v>1151</v>
      </c>
      <c r="D13" s="50">
        <v>4</v>
      </c>
      <c r="E13" s="53" t="s">
        <v>1595</v>
      </c>
      <c r="F13" s="53" t="s">
        <v>1596</v>
      </c>
      <c r="G13" s="53" t="s">
        <v>1597</v>
      </c>
      <c r="H13" s="50" t="s">
        <v>1598</v>
      </c>
      <c r="I13" s="53" t="s">
        <v>1599</v>
      </c>
      <c r="J13" s="54">
        <v>1.18</v>
      </c>
      <c r="K13" s="54"/>
      <c r="L13" s="54"/>
      <c r="M13" s="54"/>
      <c r="N13" s="54"/>
      <c r="O13" s="54"/>
      <c r="P13" s="54"/>
      <c r="Q13" s="54">
        <v>2.5</v>
      </c>
      <c r="R13" s="54">
        <f>-1-0.25+Q13-0.25</f>
        <v>1</v>
      </c>
      <c r="S13" s="50">
        <v>3</v>
      </c>
      <c r="T13" s="50"/>
      <c r="U13" s="50"/>
      <c r="V13" s="53"/>
      <c r="W13" s="48">
        <f t="shared" si="1"/>
        <v>1.18</v>
      </c>
      <c r="X13" s="54">
        <f t="shared" si="2"/>
        <v>0</v>
      </c>
      <c r="Y13" s="54">
        <f t="shared" si="3"/>
        <v>0</v>
      </c>
      <c r="Z13" s="54">
        <f t="shared" si="4"/>
        <v>0</v>
      </c>
      <c r="AA13" s="49">
        <f t="shared" si="5"/>
        <v>1.18</v>
      </c>
      <c r="AB13" s="54">
        <f t="shared" si="6"/>
        <v>0</v>
      </c>
      <c r="AC13" s="54">
        <f t="shared" si="7"/>
        <v>1.18</v>
      </c>
    </row>
    <row r="14" spans="1:29" ht="30" customHeight="1">
      <c r="A14" s="59">
        <v>5</v>
      </c>
      <c r="B14" s="50" t="s">
        <v>1150</v>
      </c>
      <c r="C14" s="50" t="s">
        <v>1151</v>
      </c>
      <c r="D14" s="50">
        <v>5</v>
      </c>
      <c r="E14" s="53" t="s">
        <v>1600</v>
      </c>
      <c r="F14" s="53" t="s">
        <v>1601</v>
      </c>
      <c r="G14" s="53" t="s">
        <v>1602</v>
      </c>
      <c r="H14" s="50" t="s">
        <v>1598</v>
      </c>
      <c r="I14" s="53" t="s">
        <v>1589</v>
      </c>
      <c r="J14" s="54">
        <v>0.72</v>
      </c>
      <c r="K14" s="54"/>
      <c r="L14" s="54"/>
      <c r="M14" s="54"/>
      <c r="N14" s="54">
        <v>1.7</v>
      </c>
      <c r="O14" s="54">
        <v>1.6</v>
      </c>
      <c r="P14" s="54">
        <f>-1-0.25+N14+O14-0.25</f>
        <v>1.7999999999999998</v>
      </c>
      <c r="Q14" s="54"/>
      <c r="R14" s="54"/>
      <c r="S14" s="50">
        <v>3</v>
      </c>
      <c r="T14" s="50"/>
      <c r="U14" s="50" t="s">
        <v>1603</v>
      </c>
      <c r="V14" s="53"/>
      <c r="W14" s="48">
        <f t="shared" si="1"/>
        <v>0.72</v>
      </c>
      <c r="X14" s="54">
        <f t="shared" si="2"/>
        <v>0</v>
      </c>
      <c r="Y14" s="54">
        <f t="shared" si="3"/>
        <v>0</v>
      </c>
      <c r="Z14" s="54">
        <f t="shared" si="4"/>
        <v>0</v>
      </c>
      <c r="AA14" s="49">
        <f t="shared" si="5"/>
        <v>0.72</v>
      </c>
      <c r="AB14" s="54">
        <f t="shared" si="6"/>
        <v>0.72</v>
      </c>
      <c r="AC14" s="54">
        <f t="shared" si="7"/>
        <v>0</v>
      </c>
    </row>
    <row r="15" spans="1:29" ht="30" customHeight="1">
      <c r="A15" s="59">
        <v>6</v>
      </c>
      <c r="B15" s="50" t="s">
        <v>1150</v>
      </c>
      <c r="C15" s="50" t="s">
        <v>1151</v>
      </c>
      <c r="D15" s="50">
        <v>6</v>
      </c>
      <c r="E15" s="53" t="s">
        <v>1604</v>
      </c>
      <c r="F15" s="53" t="s">
        <v>1605</v>
      </c>
      <c r="G15" s="53" t="s">
        <v>1606</v>
      </c>
      <c r="H15" s="50" t="s">
        <v>1598</v>
      </c>
      <c r="I15" s="53" t="s">
        <v>1599</v>
      </c>
      <c r="J15" s="54">
        <v>0.28000000000000003</v>
      </c>
      <c r="K15" s="54"/>
      <c r="L15" s="54"/>
      <c r="M15" s="54"/>
      <c r="N15" s="54"/>
      <c r="O15" s="54"/>
      <c r="P15" s="54"/>
      <c r="Q15" s="54">
        <v>2.7</v>
      </c>
      <c r="R15" s="54">
        <f>-1-0.25+Q15-0.25</f>
        <v>1.2000000000000002</v>
      </c>
      <c r="S15" s="50">
        <v>3</v>
      </c>
      <c r="T15" s="50"/>
      <c r="U15" s="50"/>
      <c r="V15" s="53"/>
      <c r="W15" s="48">
        <f t="shared" si="1"/>
        <v>0.28000000000000003</v>
      </c>
      <c r="X15" s="54">
        <f t="shared" si="2"/>
        <v>0</v>
      </c>
      <c r="Y15" s="54">
        <f t="shared" si="3"/>
        <v>0</v>
      </c>
      <c r="Z15" s="54">
        <f t="shared" si="4"/>
        <v>0</v>
      </c>
      <c r="AA15" s="49">
        <f t="shared" si="5"/>
        <v>0.28000000000000003</v>
      </c>
      <c r="AB15" s="54">
        <f t="shared" si="6"/>
        <v>0</v>
      </c>
      <c r="AC15" s="54">
        <f t="shared" si="7"/>
        <v>0.28000000000000003</v>
      </c>
    </row>
    <row r="16" spans="1:29" ht="30" customHeight="1">
      <c r="A16" s="60">
        <v>7</v>
      </c>
      <c r="B16" s="55" t="s">
        <v>1150</v>
      </c>
      <c r="C16" s="55" t="s">
        <v>1151</v>
      </c>
      <c r="D16" s="55">
        <v>7</v>
      </c>
      <c r="E16" s="56" t="s">
        <v>1607</v>
      </c>
      <c r="F16" s="56" t="s">
        <v>1608</v>
      </c>
      <c r="G16" s="56" t="s">
        <v>1609</v>
      </c>
      <c r="H16" s="55" t="s">
        <v>1598</v>
      </c>
      <c r="I16" s="56" t="s">
        <v>1589</v>
      </c>
      <c r="J16" s="57">
        <v>0.44</v>
      </c>
      <c r="K16" s="57"/>
      <c r="L16" s="57"/>
      <c r="M16" s="57"/>
      <c r="N16" s="57">
        <v>1.6</v>
      </c>
      <c r="O16" s="57">
        <v>2.2000000000000002</v>
      </c>
      <c r="P16" s="57">
        <f>-1-0.25+N16+O16-0.25</f>
        <v>2.3000000000000003</v>
      </c>
      <c r="Q16" s="57"/>
      <c r="R16" s="57"/>
      <c r="S16" s="55">
        <v>3</v>
      </c>
      <c r="T16" s="55"/>
      <c r="U16" s="55" t="s">
        <v>1610</v>
      </c>
      <c r="V16" s="58" t="s">
        <v>1153</v>
      </c>
      <c r="W16" s="48">
        <f t="shared" si="1"/>
        <v>0.44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0.44</v>
      </c>
      <c r="AB16" s="54">
        <f t="shared" si="6"/>
        <v>0.44</v>
      </c>
      <c r="AC16" s="54">
        <f t="shared" si="7"/>
        <v>0</v>
      </c>
    </row>
    <row r="17" spans="1:29" ht="30" customHeight="1">
      <c r="A17" s="59">
        <v>8</v>
      </c>
      <c r="B17" s="50" t="s">
        <v>1150</v>
      </c>
      <c r="C17" s="50" t="s">
        <v>1151</v>
      </c>
      <c r="D17" s="50">
        <v>8</v>
      </c>
      <c r="E17" s="53" t="s">
        <v>1611</v>
      </c>
      <c r="F17" s="53" t="s">
        <v>1609</v>
      </c>
      <c r="G17" s="53" t="s">
        <v>1612</v>
      </c>
      <c r="H17" s="50" t="s">
        <v>1598</v>
      </c>
      <c r="I17" s="53" t="s">
        <v>1130</v>
      </c>
      <c r="J17" s="54">
        <v>0.28999999999999998</v>
      </c>
      <c r="K17" s="54">
        <v>1</v>
      </c>
      <c r="L17" s="54"/>
      <c r="M17" s="54"/>
      <c r="N17" s="54"/>
      <c r="O17" s="54"/>
      <c r="P17" s="54"/>
      <c r="Q17" s="54"/>
      <c r="R17" s="54"/>
      <c r="S17" s="50">
        <v>2</v>
      </c>
      <c r="T17" s="50"/>
      <c r="U17" s="50"/>
      <c r="V17" s="53"/>
      <c r="W17" s="48">
        <f t="shared" si="1"/>
        <v>0.28999999999999998</v>
      </c>
      <c r="X17" s="54">
        <f t="shared" si="2"/>
        <v>0.28999999999999998</v>
      </c>
      <c r="Y17" s="54">
        <f t="shared" si="3"/>
        <v>0</v>
      </c>
      <c r="Z17" s="54">
        <f t="shared" si="4"/>
        <v>0</v>
      </c>
      <c r="AA17" s="49">
        <f t="shared" si="5"/>
        <v>0</v>
      </c>
      <c r="AB17" s="54">
        <f t="shared" si="6"/>
        <v>0</v>
      </c>
      <c r="AC17" s="54">
        <f t="shared" si="7"/>
        <v>0</v>
      </c>
    </row>
    <row r="18" spans="1:29" ht="30" customHeight="1">
      <c r="A18" s="59">
        <v>9</v>
      </c>
      <c r="B18" s="50" t="s">
        <v>1150</v>
      </c>
      <c r="C18" s="50" t="s">
        <v>1151</v>
      </c>
      <c r="D18" s="50">
        <v>9</v>
      </c>
      <c r="E18" s="53" t="s">
        <v>1613</v>
      </c>
      <c r="F18" s="53" t="s">
        <v>1612</v>
      </c>
      <c r="G18" s="53" t="s">
        <v>1609</v>
      </c>
      <c r="H18" s="50" t="s">
        <v>1598</v>
      </c>
      <c r="I18" s="53" t="s">
        <v>1130</v>
      </c>
      <c r="J18" s="54">
        <v>0.31</v>
      </c>
      <c r="K18" s="54">
        <v>1</v>
      </c>
      <c r="L18" s="54"/>
      <c r="M18" s="54"/>
      <c r="N18" s="54"/>
      <c r="O18" s="54"/>
      <c r="P18" s="54"/>
      <c r="Q18" s="54"/>
      <c r="R18" s="54"/>
      <c r="S18" s="50"/>
      <c r="T18" s="50"/>
      <c r="U18" s="50"/>
      <c r="V18" s="53"/>
      <c r="W18" s="48">
        <f t="shared" si="1"/>
        <v>0.31</v>
      </c>
      <c r="X18" s="54">
        <f t="shared" si="2"/>
        <v>0.31</v>
      </c>
      <c r="Y18" s="54">
        <f t="shared" si="3"/>
        <v>0</v>
      </c>
      <c r="Z18" s="54">
        <f t="shared" si="4"/>
        <v>0</v>
      </c>
      <c r="AA18" s="49">
        <f t="shared" si="5"/>
        <v>0</v>
      </c>
      <c r="AB18" s="54">
        <f t="shared" si="6"/>
        <v>0</v>
      </c>
      <c r="AC18" s="54">
        <f t="shared" si="7"/>
        <v>0</v>
      </c>
    </row>
    <row r="19" spans="1:29" ht="30" customHeight="1">
      <c r="A19" s="59">
        <v>10</v>
      </c>
      <c r="B19" s="50" t="s">
        <v>1150</v>
      </c>
      <c r="C19" s="50" t="s">
        <v>1151</v>
      </c>
      <c r="D19" s="50">
        <v>10</v>
      </c>
      <c r="E19" s="53" t="s">
        <v>1614</v>
      </c>
      <c r="F19" s="53" t="s">
        <v>1615</v>
      </c>
      <c r="G19" s="53" t="s">
        <v>1616</v>
      </c>
      <c r="H19" s="50" t="s">
        <v>1598</v>
      </c>
      <c r="I19" s="53" t="s">
        <v>1589</v>
      </c>
      <c r="J19" s="54">
        <v>0.41</v>
      </c>
      <c r="K19" s="54"/>
      <c r="L19" s="54"/>
      <c r="M19" s="54"/>
      <c r="N19" s="54">
        <v>2.2000000000000002</v>
      </c>
      <c r="O19" s="54">
        <v>2.2999999999999998</v>
      </c>
      <c r="P19" s="54">
        <f>-1-0.25+N19+O19-0.25</f>
        <v>3</v>
      </c>
      <c r="Q19" s="54"/>
      <c r="R19" s="54"/>
      <c r="S19" s="50">
        <v>2</v>
      </c>
      <c r="T19" s="50"/>
      <c r="U19" s="50" t="s">
        <v>1603</v>
      </c>
      <c r="V19" s="53"/>
      <c r="W19" s="48">
        <f t="shared" si="1"/>
        <v>0.41</v>
      </c>
      <c r="X19" s="54">
        <f t="shared" si="2"/>
        <v>0</v>
      </c>
      <c r="Y19" s="54">
        <f t="shared" si="3"/>
        <v>0</v>
      </c>
      <c r="Z19" s="54">
        <f t="shared" si="4"/>
        <v>0</v>
      </c>
      <c r="AA19" s="49">
        <f t="shared" si="5"/>
        <v>0.41</v>
      </c>
      <c r="AB19" s="54">
        <f t="shared" si="6"/>
        <v>0.41</v>
      </c>
      <c r="AC19" s="54">
        <f t="shared" si="7"/>
        <v>0</v>
      </c>
    </row>
    <row r="20" spans="1:29" ht="30" customHeight="1">
      <c r="A20" s="59">
        <v>11</v>
      </c>
      <c r="B20" s="50" t="s">
        <v>1150</v>
      </c>
      <c r="C20" s="50" t="s">
        <v>1151</v>
      </c>
      <c r="D20" s="50">
        <v>11</v>
      </c>
      <c r="E20" s="53" t="s">
        <v>1617</v>
      </c>
      <c r="F20" s="53" t="s">
        <v>1616</v>
      </c>
      <c r="G20" s="53" t="s">
        <v>1618</v>
      </c>
      <c r="H20" s="50" t="s">
        <v>1598</v>
      </c>
      <c r="I20" s="53" t="s">
        <v>1599</v>
      </c>
      <c r="J20" s="54">
        <v>0.35</v>
      </c>
      <c r="K20" s="54"/>
      <c r="L20" s="54"/>
      <c r="M20" s="54"/>
      <c r="N20" s="54"/>
      <c r="O20" s="54"/>
      <c r="P20" s="54"/>
      <c r="Q20" s="54">
        <v>3.2</v>
      </c>
      <c r="R20" s="54">
        <f>-1-0.25+Q20-0.25</f>
        <v>1.7000000000000002</v>
      </c>
      <c r="S20" s="50">
        <v>2</v>
      </c>
      <c r="T20" s="50"/>
      <c r="U20" s="50"/>
      <c r="V20" s="53"/>
      <c r="W20" s="48">
        <f t="shared" si="1"/>
        <v>0.35</v>
      </c>
      <c r="X20" s="54">
        <f t="shared" si="2"/>
        <v>0</v>
      </c>
      <c r="Y20" s="54">
        <f t="shared" si="3"/>
        <v>0</v>
      </c>
      <c r="Z20" s="54">
        <f t="shared" si="4"/>
        <v>0</v>
      </c>
      <c r="AA20" s="49">
        <f t="shared" si="5"/>
        <v>0.35</v>
      </c>
      <c r="AB20" s="54">
        <f t="shared" si="6"/>
        <v>0</v>
      </c>
      <c r="AC20" s="54">
        <f t="shared" si="7"/>
        <v>0.35</v>
      </c>
    </row>
    <row r="21" spans="1:29" ht="30" customHeight="1">
      <c r="A21" s="59">
        <v>12</v>
      </c>
      <c r="B21" s="50" t="s">
        <v>1150</v>
      </c>
      <c r="C21" s="50" t="s">
        <v>1151</v>
      </c>
      <c r="D21" s="50">
        <v>12</v>
      </c>
      <c r="E21" s="53" t="s">
        <v>1619</v>
      </c>
      <c r="F21" s="53" t="s">
        <v>1616</v>
      </c>
      <c r="G21" s="53" t="s">
        <v>1618</v>
      </c>
      <c r="H21" s="50" t="s">
        <v>1598</v>
      </c>
      <c r="I21" s="53" t="s">
        <v>1589</v>
      </c>
      <c r="J21" s="54">
        <v>0.33</v>
      </c>
      <c r="K21" s="54"/>
      <c r="L21" s="54"/>
      <c r="M21" s="54"/>
      <c r="N21" s="54">
        <v>1</v>
      </c>
      <c r="O21" s="54">
        <v>2</v>
      </c>
      <c r="P21" s="54">
        <f>-1-0.25+N21+O21-0.25</f>
        <v>1.5</v>
      </c>
      <c r="Q21" s="54"/>
      <c r="R21" s="54"/>
      <c r="S21" s="50">
        <v>2</v>
      </c>
      <c r="T21" s="50"/>
      <c r="U21" s="50" t="s">
        <v>1603</v>
      </c>
      <c r="V21" s="53"/>
      <c r="W21" s="48">
        <f t="shared" si="1"/>
        <v>0.33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0.33</v>
      </c>
      <c r="AB21" s="54">
        <f t="shared" si="6"/>
        <v>0.33</v>
      </c>
      <c r="AC21" s="54">
        <f t="shared" si="7"/>
        <v>0</v>
      </c>
    </row>
    <row r="22" spans="1:29" ht="30" customHeight="1">
      <c r="A22" s="59">
        <v>13</v>
      </c>
      <c r="B22" s="50" t="s">
        <v>1150</v>
      </c>
      <c r="C22" s="50" t="s">
        <v>1151</v>
      </c>
      <c r="D22" s="50">
        <v>13</v>
      </c>
      <c r="E22" s="53" t="s">
        <v>1620</v>
      </c>
      <c r="F22" s="53" t="s">
        <v>1618</v>
      </c>
      <c r="G22" s="53" t="s">
        <v>1621</v>
      </c>
      <c r="H22" s="50" t="s">
        <v>1598</v>
      </c>
      <c r="I22" s="53" t="s">
        <v>1589</v>
      </c>
      <c r="J22" s="54">
        <v>0.25</v>
      </c>
      <c r="K22" s="54"/>
      <c r="L22" s="54"/>
      <c r="M22" s="54"/>
      <c r="N22" s="54">
        <v>2.5</v>
      </c>
      <c r="O22" s="54">
        <v>2</v>
      </c>
      <c r="P22" s="54">
        <f>-1-0.25+N22+O22-0.25</f>
        <v>3</v>
      </c>
      <c r="Q22" s="54"/>
      <c r="R22" s="54"/>
      <c r="S22" s="50">
        <v>4</v>
      </c>
      <c r="T22" s="50"/>
      <c r="U22" s="50" t="s">
        <v>1603</v>
      </c>
      <c r="V22" s="53"/>
      <c r="W22" s="48">
        <f t="shared" si="1"/>
        <v>0.25</v>
      </c>
      <c r="X22" s="54">
        <f t="shared" si="2"/>
        <v>0</v>
      </c>
      <c r="Y22" s="54">
        <f t="shared" si="3"/>
        <v>0</v>
      </c>
      <c r="Z22" s="54">
        <f t="shared" si="4"/>
        <v>0</v>
      </c>
      <c r="AA22" s="49">
        <f t="shared" si="5"/>
        <v>0.25</v>
      </c>
      <c r="AB22" s="54">
        <f t="shared" si="6"/>
        <v>0.25</v>
      </c>
      <c r="AC22" s="54">
        <f t="shared" si="7"/>
        <v>0</v>
      </c>
    </row>
    <row r="23" spans="1:29" ht="30" customHeight="1">
      <c r="A23" s="59">
        <v>14</v>
      </c>
      <c r="B23" s="50" t="s">
        <v>1150</v>
      </c>
      <c r="C23" s="50" t="s">
        <v>1151</v>
      </c>
      <c r="D23" s="50">
        <v>14</v>
      </c>
      <c r="E23" s="53" t="s">
        <v>1622</v>
      </c>
      <c r="F23" s="53" t="s">
        <v>1621</v>
      </c>
      <c r="G23" s="53" t="s">
        <v>1615</v>
      </c>
      <c r="H23" s="50" t="s">
        <v>1598</v>
      </c>
      <c r="I23" s="53" t="s">
        <v>1599</v>
      </c>
      <c r="J23" s="54">
        <v>0.15</v>
      </c>
      <c r="K23" s="54"/>
      <c r="L23" s="54"/>
      <c r="M23" s="54"/>
      <c r="N23" s="54"/>
      <c r="O23" s="54"/>
      <c r="P23" s="54"/>
      <c r="Q23" s="54">
        <v>3.3</v>
      </c>
      <c r="R23" s="54">
        <f>-1-0.25+Q23-0.25</f>
        <v>1.7999999999999998</v>
      </c>
      <c r="S23" s="50">
        <v>3</v>
      </c>
      <c r="T23" s="50"/>
      <c r="U23" s="50"/>
      <c r="V23" s="53"/>
      <c r="W23" s="48">
        <f t="shared" si="1"/>
        <v>0.15</v>
      </c>
      <c r="X23" s="54">
        <f t="shared" si="2"/>
        <v>0</v>
      </c>
      <c r="Y23" s="54">
        <f t="shared" si="3"/>
        <v>0</v>
      </c>
      <c r="Z23" s="54">
        <f t="shared" si="4"/>
        <v>0</v>
      </c>
      <c r="AA23" s="49">
        <f t="shared" si="5"/>
        <v>0.15</v>
      </c>
      <c r="AB23" s="54">
        <f t="shared" si="6"/>
        <v>0</v>
      </c>
      <c r="AC23" s="54">
        <f t="shared" si="7"/>
        <v>0.15</v>
      </c>
    </row>
    <row r="24" spans="1:29" ht="30" customHeight="1">
      <c r="A24" s="59">
        <v>15</v>
      </c>
      <c r="B24" s="50" t="s">
        <v>1150</v>
      </c>
      <c r="C24" s="50" t="s">
        <v>1151</v>
      </c>
      <c r="D24" s="50">
        <v>15</v>
      </c>
      <c r="E24" s="53" t="s">
        <v>1623</v>
      </c>
      <c r="F24" s="53" t="s">
        <v>1618</v>
      </c>
      <c r="G24" s="53" t="s">
        <v>1624</v>
      </c>
      <c r="H24" s="50" t="s">
        <v>1598</v>
      </c>
      <c r="I24" s="53" t="s">
        <v>1589</v>
      </c>
      <c r="J24" s="54">
        <v>0.27</v>
      </c>
      <c r="K24" s="54"/>
      <c r="L24" s="54"/>
      <c r="M24" s="54"/>
      <c r="N24" s="54">
        <v>1.2</v>
      </c>
      <c r="O24" s="54">
        <v>2</v>
      </c>
      <c r="P24" s="54">
        <f>-1-0.25+N24+O24-0.25</f>
        <v>1.7</v>
      </c>
      <c r="Q24" s="54"/>
      <c r="R24" s="54"/>
      <c r="S24" s="50">
        <v>2</v>
      </c>
      <c r="T24" s="50"/>
      <c r="U24" s="50" t="s">
        <v>1603</v>
      </c>
      <c r="V24" s="53"/>
      <c r="W24" s="48">
        <f t="shared" si="1"/>
        <v>0.27</v>
      </c>
      <c r="X24" s="54">
        <f t="shared" si="2"/>
        <v>0</v>
      </c>
      <c r="Y24" s="54">
        <f t="shared" si="3"/>
        <v>0</v>
      </c>
      <c r="Z24" s="54">
        <f t="shared" si="4"/>
        <v>0</v>
      </c>
      <c r="AA24" s="49">
        <f t="shared" si="5"/>
        <v>0.27</v>
      </c>
      <c r="AB24" s="54">
        <f t="shared" si="6"/>
        <v>0.27</v>
      </c>
      <c r="AC24" s="54">
        <f t="shared" si="7"/>
        <v>0</v>
      </c>
    </row>
    <row r="25" spans="1:29" ht="30" customHeight="1">
      <c r="A25" s="59">
        <v>16</v>
      </c>
      <c r="B25" s="50" t="s">
        <v>1150</v>
      </c>
      <c r="C25" s="50" t="s">
        <v>1151</v>
      </c>
      <c r="D25" s="50">
        <v>16</v>
      </c>
      <c r="E25" s="53" t="s">
        <v>1625</v>
      </c>
      <c r="F25" s="53" t="s">
        <v>1626</v>
      </c>
      <c r="G25" s="53" t="s">
        <v>1627</v>
      </c>
      <c r="H25" s="50" t="s">
        <v>1598</v>
      </c>
      <c r="I25" s="53" t="s">
        <v>1130</v>
      </c>
      <c r="J25" s="54">
        <v>0.32</v>
      </c>
      <c r="K25" s="54">
        <v>1.3</v>
      </c>
      <c r="L25" s="54"/>
      <c r="M25" s="54"/>
      <c r="N25" s="54"/>
      <c r="O25" s="54"/>
      <c r="P25" s="54"/>
      <c r="Q25" s="54"/>
      <c r="R25" s="54"/>
      <c r="S25" s="50"/>
      <c r="T25" s="50"/>
      <c r="U25" s="50"/>
      <c r="V25" s="53"/>
      <c r="W25" s="48">
        <f t="shared" si="1"/>
        <v>0.32</v>
      </c>
      <c r="X25" s="54">
        <f t="shared" si="2"/>
        <v>0.32</v>
      </c>
      <c r="Y25" s="54">
        <f t="shared" si="3"/>
        <v>0</v>
      </c>
      <c r="Z25" s="54">
        <f t="shared" si="4"/>
        <v>0</v>
      </c>
      <c r="AA25" s="49">
        <f t="shared" si="5"/>
        <v>0</v>
      </c>
      <c r="AB25" s="54">
        <f t="shared" si="6"/>
        <v>0</v>
      </c>
      <c r="AC25" s="54">
        <f t="shared" si="7"/>
        <v>0</v>
      </c>
    </row>
    <row r="26" spans="1:29" ht="30" customHeight="1">
      <c r="A26" s="59">
        <v>17</v>
      </c>
      <c r="B26" s="50" t="s">
        <v>1150</v>
      </c>
      <c r="C26" s="50" t="s">
        <v>1151</v>
      </c>
      <c r="D26" s="50">
        <v>17</v>
      </c>
      <c r="E26" s="53" t="s">
        <v>1628</v>
      </c>
      <c r="F26" s="53" t="s">
        <v>1629</v>
      </c>
      <c r="G26" s="53" t="s">
        <v>1630</v>
      </c>
      <c r="H26" s="50" t="s">
        <v>1598</v>
      </c>
      <c r="I26" s="53" t="s">
        <v>1130</v>
      </c>
      <c r="J26" s="54">
        <v>0.35</v>
      </c>
      <c r="K26" s="54">
        <v>1.7</v>
      </c>
      <c r="L26" s="54"/>
      <c r="M26" s="54"/>
      <c r="N26" s="54"/>
      <c r="O26" s="54"/>
      <c r="P26" s="54"/>
      <c r="Q26" s="54"/>
      <c r="R26" s="54"/>
      <c r="S26" s="50"/>
      <c r="T26" s="50"/>
      <c r="U26" s="50"/>
      <c r="V26" s="53"/>
      <c r="W26" s="48">
        <f t="shared" si="1"/>
        <v>0.35</v>
      </c>
      <c r="X26" s="54">
        <f t="shared" si="2"/>
        <v>0.35</v>
      </c>
      <c r="Y26" s="54">
        <f t="shared" si="3"/>
        <v>0</v>
      </c>
      <c r="Z26" s="54">
        <f t="shared" si="4"/>
        <v>0</v>
      </c>
      <c r="AA26" s="49">
        <f t="shared" si="5"/>
        <v>0</v>
      </c>
      <c r="AB26" s="54">
        <f t="shared" si="6"/>
        <v>0</v>
      </c>
      <c r="AC26" s="54">
        <f t="shared" si="7"/>
        <v>0</v>
      </c>
    </row>
    <row r="27" spans="1:29" ht="30" customHeight="1">
      <c r="A27" s="59">
        <v>18</v>
      </c>
      <c r="B27" s="50" t="s">
        <v>1150</v>
      </c>
      <c r="C27" s="50" t="s">
        <v>1151</v>
      </c>
      <c r="D27" s="50">
        <v>18</v>
      </c>
      <c r="E27" s="53" t="s">
        <v>1631</v>
      </c>
      <c r="F27" s="53" t="s">
        <v>1629</v>
      </c>
      <c r="G27" s="53" t="s">
        <v>1630</v>
      </c>
      <c r="H27" s="50" t="s">
        <v>1598</v>
      </c>
      <c r="I27" s="53" t="s">
        <v>1130</v>
      </c>
      <c r="J27" s="54">
        <v>0.24</v>
      </c>
      <c r="K27" s="54">
        <v>1.5</v>
      </c>
      <c r="L27" s="54"/>
      <c r="M27" s="54"/>
      <c r="N27" s="54"/>
      <c r="O27" s="54"/>
      <c r="P27" s="54"/>
      <c r="Q27" s="54"/>
      <c r="R27" s="54"/>
      <c r="S27" s="50"/>
      <c r="T27" s="50"/>
      <c r="U27" s="50"/>
      <c r="V27" s="53"/>
      <c r="W27" s="48">
        <f t="shared" si="1"/>
        <v>0.24</v>
      </c>
      <c r="X27" s="54">
        <f t="shared" si="2"/>
        <v>0.24</v>
      </c>
      <c r="Y27" s="54">
        <f t="shared" si="3"/>
        <v>0</v>
      </c>
      <c r="Z27" s="54">
        <f t="shared" si="4"/>
        <v>0</v>
      </c>
      <c r="AA27" s="49">
        <f t="shared" si="5"/>
        <v>0</v>
      </c>
      <c r="AB27" s="54">
        <f t="shared" si="6"/>
        <v>0</v>
      </c>
      <c r="AC27" s="54">
        <f t="shared" si="7"/>
        <v>0</v>
      </c>
    </row>
    <row r="28" spans="1:29" ht="30" customHeight="1">
      <c r="A28" s="59">
        <v>19</v>
      </c>
      <c r="B28" s="50" t="s">
        <v>1150</v>
      </c>
      <c r="C28" s="50" t="s">
        <v>1151</v>
      </c>
      <c r="D28" s="50">
        <v>19</v>
      </c>
      <c r="E28" s="53" t="s">
        <v>1632</v>
      </c>
      <c r="F28" s="53" t="s">
        <v>1633</v>
      </c>
      <c r="G28" s="53" t="s">
        <v>1634</v>
      </c>
      <c r="H28" s="50" t="s">
        <v>1598</v>
      </c>
      <c r="I28" s="53" t="s">
        <v>1589</v>
      </c>
      <c r="J28" s="54">
        <v>0.28999999999999998</v>
      </c>
      <c r="K28" s="54"/>
      <c r="L28" s="54"/>
      <c r="M28" s="54"/>
      <c r="N28" s="54">
        <v>1.1000000000000001</v>
      </c>
      <c r="O28" s="54">
        <v>2.5</v>
      </c>
      <c r="P28" s="54">
        <f t="shared" ref="P28:P35" si="8">-1-0.25+N28+O28-0.25</f>
        <v>2.1</v>
      </c>
      <c r="Q28" s="54"/>
      <c r="R28" s="54"/>
      <c r="S28" s="50">
        <v>3</v>
      </c>
      <c r="T28" s="50"/>
      <c r="U28" s="50" t="s">
        <v>1603</v>
      </c>
      <c r="V28" s="53"/>
      <c r="W28" s="48">
        <f t="shared" si="1"/>
        <v>0.28999999999999998</v>
      </c>
      <c r="X28" s="54">
        <f t="shared" si="2"/>
        <v>0</v>
      </c>
      <c r="Y28" s="54">
        <f t="shared" si="3"/>
        <v>0</v>
      </c>
      <c r="Z28" s="54">
        <f t="shared" si="4"/>
        <v>0</v>
      </c>
      <c r="AA28" s="49">
        <f t="shared" si="5"/>
        <v>0.28999999999999998</v>
      </c>
      <c r="AB28" s="54">
        <f t="shared" si="6"/>
        <v>0.28999999999999998</v>
      </c>
      <c r="AC28" s="54">
        <f t="shared" si="7"/>
        <v>0</v>
      </c>
    </row>
    <row r="29" spans="1:29" ht="30" customHeight="1">
      <c r="A29" s="59">
        <v>20</v>
      </c>
      <c r="B29" s="50" t="s">
        <v>1150</v>
      </c>
      <c r="C29" s="50" t="s">
        <v>1151</v>
      </c>
      <c r="D29" s="50">
        <v>20</v>
      </c>
      <c r="E29" s="53" t="s">
        <v>1635</v>
      </c>
      <c r="F29" s="53" t="s">
        <v>1633</v>
      </c>
      <c r="G29" s="53" t="s">
        <v>1634</v>
      </c>
      <c r="H29" s="50" t="s">
        <v>1598</v>
      </c>
      <c r="I29" s="53" t="s">
        <v>1589</v>
      </c>
      <c r="J29" s="54">
        <v>0.25</v>
      </c>
      <c r="K29" s="54"/>
      <c r="L29" s="54"/>
      <c r="M29" s="54"/>
      <c r="N29" s="54">
        <v>1.1000000000000001</v>
      </c>
      <c r="O29" s="54">
        <v>2.7</v>
      </c>
      <c r="P29" s="54">
        <f t="shared" si="8"/>
        <v>2.3000000000000003</v>
      </c>
      <c r="Q29" s="54"/>
      <c r="R29" s="54"/>
      <c r="S29" s="50">
        <v>3</v>
      </c>
      <c r="T29" s="50"/>
      <c r="U29" s="50" t="s">
        <v>1603</v>
      </c>
      <c r="V29" s="53"/>
      <c r="W29" s="48">
        <f t="shared" si="1"/>
        <v>0.25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0.25</v>
      </c>
      <c r="AB29" s="54">
        <f t="shared" si="6"/>
        <v>0.25</v>
      </c>
      <c r="AC29" s="54">
        <f t="shared" si="7"/>
        <v>0</v>
      </c>
    </row>
    <row r="30" spans="1:29" ht="30" customHeight="1">
      <c r="A30" s="59">
        <v>21</v>
      </c>
      <c r="B30" s="50" t="s">
        <v>1150</v>
      </c>
      <c r="C30" s="50" t="s">
        <v>1151</v>
      </c>
      <c r="D30" s="50">
        <v>21</v>
      </c>
      <c r="E30" s="53" t="s">
        <v>1636</v>
      </c>
      <c r="F30" s="53" t="s">
        <v>1634</v>
      </c>
      <c r="G30" s="53" t="s">
        <v>1626</v>
      </c>
      <c r="H30" s="50" t="s">
        <v>1598</v>
      </c>
      <c r="I30" s="53" t="s">
        <v>1589</v>
      </c>
      <c r="J30" s="54">
        <v>1.51</v>
      </c>
      <c r="K30" s="54"/>
      <c r="L30" s="54"/>
      <c r="M30" s="54"/>
      <c r="N30" s="54">
        <v>1.3</v>
      </c>
      <c r="O30" s="54">
        <v>2.2000000000000002</v>
      </c>
      <c r="P30" s="54">
        <f t="shared" si="8"/>
        <v>2</v>
      </c>
      <c r="Q30" s="54"/>
      <c r="R30" s="54"/>
      <c r="S30" s="50">
        <v>3</v>
      </c>
      <c r="T30" s="50"/>
      <c r="U30" s="50" t="s">
        <v>1603</v>
      </c>
      <c r="V30" s="53"/>
      <c r="W30" s="48">
        <f t="shared" si="1"/>
        <v>1.51</v>
      </c>
      <c r="X30" s="54">
        <f t="shared" si="2"/>
        <v>0</v>
      </c>
      <c r="Y30" s="54">
        <f t="shared" si="3"/>
        <v>0</v>
      </c>
      <c r="Z30" s="54">
        <f t="shared" si="4"/>
        <v>0</v>
      </c>
      <c r="AA30" s="49">
        <f t="shared" si="5"/>
        <v>1.51</v>
      </c>
      <c r="AB30" s="54">
        <f t="shared" si="6"/>
        <v>1.51</v>
      </c>
      <c r="AC30" s="54">
        <f t="shared" si="7"/>
        <v>0</v>
      </c>
    </row>
    <row r="31" spans="1:29" ht="30" customHeight="1">
      <c r="A31" s="59">
        <v>22</v>
      </c>
      <c r="B31" s="50" t="s">
        <v>1150</v>
      </c>
      <c r="C31" s="50" t="s">
        <v>1151</v>
      </c>
      <c r="D31" s="50">
        <v>22</v>
      </c>
      <c r="E31" s="53" t="s">
        <v>1637</v>
      </c>
      <c r="F31" s="53" t="s">
        <v>1634</v>
      </c>
      <c r="G31" s="53" t="s">
        <v>1626</v>
      </c>
      <c r="H31" s="50" t="s">
        <v>1598</v>
      </c>
      <c r="I31" s="53" t="s">
        <v>1589</v>
      </c>
      <c r="J31" s="54">
        <v>1.35</v>
      </c>
      <c r="K31" s="54"/>
      <c r="L31" s="54"/>
      <c r="M31" s="54"/>
      <c r="N31" s="54">
        <v>1.4</v>
      </c>
      <c r="O31" s="54">
        <v>2</v>
      </c>
      <c r="P31" s="54">
        <f t="shared" si="8"/>
        <v>1.9</v>
      </c>
      <c r="Q31" s="54"/>
      <c r="R31" s="54"/>
      <c r="S31" s="50">
        <v>3</v>
      </c>
      <c r="T31" s="50"/>
      <c r="U31" s="50" t="s">
        <v>1590</v>
      </c>
      <c r="V31" s="53"/>
      <c r="W31" s="48">
        <f t="shared" si="1"/>
        <v>1.35</v>
      </c>
      <c r="X31" s="54">
        <f t="shared" si="2"/>
        <v>0</v>
      </c>
      <c r="Y31" s="54">
        <f t="shared" si="3"/>
        <v>0</v>
      </c>
      <c r="Z31" s="54">
        <f t="shared" si="4"/>
        <v>0</v>
      </c>
      <c r="AA31" s="49">
        <f t="shared" si="5"/>
        <v>1.35</v>
      </c>
      <c r="AB31" s="54">
        <f t="shared" si="6"/>
        <v>1.35</v>
      </c>
      <c r="AC31" s="54">
        <f t="shared" si="7"/>
        <v>0</v>
      </c>
    </row>
    <row r="32" spans="1:29" ht="30" customHeight="1">
      <c r="A32" s="59">
        <v>23</v>
      </c>
      <c r="B32" s="50" t="s">
        <v>1150</v>
      </c>
      <c r="C32" s="50" t="s">
        <v>1151</v>
      </c>
      <c r="D32" s="50">
        <v>23</v>
      </c>
      <c r="E32" s="53" t="s">
        <v>1638</v>
      </c>
      <c r="F32" s="53" t="s">
        <v>1639</v>
      </c>
      <c r="G32" s="53" t="s">
        <v>1640</v>
      </c>
      <c r="H32" s="50" t="s">
        <v>1598</v>
      </c>
      <c r="I32" s="53" t="s">
        <v>1589</v>
      </c>
      <c r="J32" s="54">
        <v>0.37</v>
      </c>
      <c r="K32" s="54"/>
      <c r="L32" s="54"/>
      <c r="M32" s="54"/>
      <c r="N32" s="54">
        <v>1.8</v>
      </c>
      <c r="O32" s="54">
        <v>2</v>
      </c>
      <c r="P32" s="54">
        <f t="shared" si="8"/>
        <v>2.2999999999999998</v>
      </c>
      <c r="Q32" s="54"/>
      <c r="R32" s="54"/>
      <c r="S32" s="50">
        <v>1</v>
      </c>
      <c r="T32" s="50"/>
      <c r="U32" s="50" t="s">
        <v>1603</v>
      </c>
      <c r="V32" s="53"/>
      <c r="W32" s="48">
        <f t="shared" si="1"/>
        <v>0.37</v>
      </c>
      <c r="X32" s="54">
        <f t="shared" si="2"/>
        <v>0</v>
      </c>
      <c r="Y32" s="54">
        <f t="shared" si="3"/>
        <v>0</v>
      </c>
      <c r="Z32" s="54">
        <f t="shared" si="4"/>
        <v>0</v>
      </c>
      <c r="AA32" s="49">
        <f t="shared" si="5"/>
        <v>0.37</v>
      </c>
      <c r="AB32" s="54">
        <f t="shared" si="6"/>
        <v>0.37</v>
      </c>
      <c r="AC32" s="54">
        <f t="shared" si="7"/>
        <v>0</v>
      </c>
    </row>
    <row r="33" spans="1:29" ht="30" customHeight="1">
      <c r="A33" s="59">
        <v>24</v>
      </c>
      <c r="B33" s="50" t="s">
        <v>1150</v>
      </c>
      <c r="C33" s="50" t="s">
        <v>1151</v>
      </c>
      <c r="D33" s="50">
        <v>24</v>
      </c>
      <c r="E33" s="53" t="s">
        <v>1641</v>
      </c>
      <c r="F33" s="53" t="s">
        <v>1642</v>
      </c>
      <c r="G33" s="53" t="s">
        <v>1630</v>
      </c>
      <c r="H33" s="50" t="s">
        <v>1598</v>
      </c>
      <c r="I33" s="53" t="s">
        <v>1589</v>
      </c>
      <c r="J33" s="54">
        <v>0.38</v>
      </c>
      <c r="K33" s="54"/>
      <c r="L33" s="54"/>
      <c r="M33" s="54"/>
      <c r="N33" s="54">
        <v>1.8</v>
      </c>
      <c r="O33" s="54">
        <v>1.8</v>
      </c>
      <c r="P33" s="54">
        <f t="shared" si="8"/>
        <v>2.1</v>
      </c>
      <c r="Q33" s="54"/>
      <c r="R33" s="54"/>
      <c r="S33" s="50">
        <v>1</v>
      </c>
      <c r="T33" s="50"/>
      <c r="U33" s="50" t="s">
        <v>1603</v>
      </c>
      <c r="V33" s="53"/>
      <c r="W33" s="48">
        <f t="shared" si="1"/>
        <v>0.38</v>
      </c>
      <c r="X33" s="54">
        <f t="shared" si="2"/>
        <v>0</v>
      </c>
      <c r="Y33" s="54">
        <f t="shared" si="3"/>
        <v>0</v>
      </c>
      <c r="Z33" s="54">
        <f t="shared" si="4"/>
        <v>0</v>
      </c>
      <c r="AA33" s="49">
        <f t="shared" si="5"/>
        <v>0.38</v>
      </c>
      <c r="AB33" s="54">
        <f t="shared" si="6"/>
        <v>0.38</v>
      </c>
      <c r="AC33" s="54">
        <f t="shared" si="7"/>
        <v>0</v>
      </c>
    </row>
    <row r="34" spans="1:29" ht="30" customHeight="1">
      <c r="A34" s="59">
        <v>25</v>
      </c>
      <c r="B34" s="50" t="s">
        <v>1150</v>
      </c>
      <c r="C34" s="50" t="s">
        <v>1151</v>
      </c>
      <c r="D34" s="50">
        <v>25</v>
      </c>
      <c r="E34" s="53" t="s">
        <v>1643</v>
      </c>
      <c r="F34" s="53" t="s">
        <v>1644</v>
      </c>
      <c r="G34" s="53" t="s">
        <v>1630</v>
      </c>
      <c r="H34" s="50" t="s">
        <v>1598</v>
      </c>
      <c r="I34" s="53" t="s">
        <v>1589</v>
      </c>
      <c r="J34" s="54">
        <v>0.36</v>
      </c>
      <c r="K34" s="54"/>
      <c r="L34" s="54"/>
      <c r="M34" s="54"/>
      <c r="N34" s="54">
        <v>1.4</v>
      </c>
      <c r="O34" s="54">
        <v>2.2000000000000002</v>
      </c>
      <c r="P34" s="54">
        <f t="shared" si="8"/>
        <v>2.1</v>
      </c>
      <c r="Q34" s="54"/>
      <c r="R34" s="54"/>
      <c r="S34" s="50">
        <v>1</v>
      </c>
      <c r="T34" s="50"/>
      <c r="U34" s="50" t="s">
        <v>1603</v>
      </c>
      <c r="V34" s="53"/>
      <c r="W34" s="48">
        <f t="shared" si="1"/>
        <v>0.36</v>
      </c>
      <c r="X34" s="54">
        <f t="shared" si="2"/>
        <v>0</v>
      </c>
      <c r="Y34" s="54">
        <f t="shared" si="3"/>
        <v>0</v>
      </c>
      <c r="Z34" s="54">
        <f t="shared" si="4"/>
        <v>0</v>
      </c>
      <c r="AA34" s="49">
        <f t="shared" si="5"/>
        <v>0.36</v>
      </c>
      <c r="AB34" s="54">
        <f t="shared" si="6"/>
        <v>0.36</v>
      </c>
      <c r="AC34" s="54">
        <f t="shared" si="7"/>
        <v>0</v>
      </c>
    </row>
    <row r="35" spans="1:29" ht="30" customHeight="1">
      <c r="A35" s="59">
        <v>26</v>
      </c>
      <c r="B35" s="50" t="s">
        <v>1150</v>
      </c>
      <c r="C35" s="50" t="s">
        <v>1151</v>
      </c>
      <c r="D35" s="50">
        <v>26</v>
      </c>
      <c r="E35" s="53" t="s">
        <v>1645</v>
      </c>
      <c r="F35" s="53" t="s">
        <v>1644</v>
      </c>
      <c r="G35" s="53" t="s">
        <v>1630</v>
      </c>
      <c r="H35" s="50" t="s">
        <v>1598</v>
      </c>
      <c r="I35" s="53" t="s">
        <v>1589</v>
      </c>
      <c r="J35" s="54">
        <v>0.37</v>
      </c>
      <c r="K35" s="54"/>
      <c r="L35" s="54"/>
      <c r="M35" s="54"/>
      <c r="N35" s="54">
        <v>1.7</v>
      </c>
      <c r="O35" s="54">
        <v>1.7</v>
      </c>
      <c r="P35" s="54">
        <f t="shared" si="8"/>
        <v>1.9</v>
      </c>
      <c r="Q35" s="54"/>
      <c r="R35" s="54"/>
      <c r="S35" s="50">
        <v>1</v>
      </c>
      <c r="T35" s="50"/>
      <c r="U35" s="50" t="s">
        <v>1603</v>
      </c>
      <c r="V35" s="53"/>
      <c r="W35" s="48">
        <f t="shared" si="1"/>
        <v>0.37</v>
      </c>
      <c r="X35" s="54">
        <f t="shared" si="2"/>
        <v>0</v>
      </c>
      <c r="Y35" s="54">
        <f t="shared" si="3"/>
        <v>0</v>
      </c>
      <c r="Z35" s="54">
        <f t="shared" si="4"/>
        <v>0</v>
      </c>
      <c r="AA35" s="49">
        <f t="shared" si="5"/>
        <v>0.37</v>
      </c>
      <c r="AB35" s="54">
        <f t="shared" si="6"/>
        <v>0.37</v>
      </c>
      <c r="AC35" s="54">
        <f t="shared" si="7"/>
        <v>0</v>
      </c>
    </row>
    <row r="36" spans="1:29" ht="30" customHeight="1">
      <c r="A36" s="59">
        <v>27</v>
      </c>
      <c r="B36" s="50" t="s">
        <v>1150</v>
      </c>
      <c r="C36" s="50" t="s">
        <v>1151</v>
      </c>
      <c r="D36" s="50">
        <v>27</v>
      </c>
      <c r="E36" s="53" t="s">
        <v>1646</v>
      </c>
      <c r="F36" s="53" t="s">
        <v>1633</v>
      </c>
      <c r="G36" s="53" t="s">
        <v>1647</v>
      </c>
      <c r="H36" s="50" t="s">
        <v>1598</v>
      </c>
      <c r="I36" s="53" t="s">
        <v>1130</v>
      </c>
      <c r="J36" s="54">
        <v>1.1399999999999999</v>
      </c>
      <c r="K36" s="54">
        <v>1.8</v>
      </c>
      <c r="L36" s="54"/>
      <c r="M36" s="54"/>
      <c r="N36" s="54"/>
      <c r="O36" s="54"/>
      <c r="P36" s="54"/>
      <c r="Q36" s="54"/>
      <c r="R36" s="54"/>
      <c r="S36" s="50"/>
      <c r="T36" s="50" t="s">
        <v>1598</v>
      </c>
      <c r="U36" s="50"/>
      <c r="V36" s="53"/>
      <c r="W36" s="48">
        <f t="shared" si="1"/>
        <v>1.1399999999999999</v>
      </c>
      <c r="X36" s="54">
        <f t="shared" si="2"/>
        <v>1.1399999999999999</v>
      </c>
      <c r="Y36" s="54">
        <f t="shared" si="3"/>
        <v>0</v>
      </c>
      <c r="Z36" s="54">
        <f t="shared" si="4"/>
        <v>0</v>
      </c>
      <c r="AA36" s="49">
        <f t="shared" si="5"/>
        <v>0</v>
      </c>
      <c r="AB36" s="54">
        <f t="shared" si="6"/>
        <v>0</v>
      </c>
      <c r="AC36" s="54">
        <f t="shared" si="7"/>
        <v>0</v>
      </c>
    </row>
    <row r="37" spans="1:29" ht="30" customHeight="1">
      <c r="A37" s="60">
        <v>28</v>
      </c>
      <c r="B37" s="55" t="s">
        <v>1150</v>
      </c>
      <c r="C37" s="55" t="s">
        <v>1151</v>
      </c>
      <c r="D37" s="55">
        <v>28</v>
      </c>
      <c r="E37" s="56" t="s">
        <v>1648</v>
      </c>
      <c r="F37" s="56" t="s">
        <v>1633</v>
      </c>
      <c r="G37" s="56" t="s">
        <v>1647</v>
      </c>
      <c r="H37" s="55" t="s">
        <v>1598</v>
      </c>
      <c r="I37" s="56" t="s">
        <v>1589</v>
      </c>
      <c r="J37" s="57">
        <v>0.61</v>
      </c>
      <c r="K37" s="57"/>
      <c r="L37" s="57"/>
      <c r="M37" s="57"/>
      <c r="N37" s="57">
        <v>2</v>
      </c>
      <c r="O37" s="57">
        <v>2.2000000000000002</v>
      </c>
      <c r="P37" s="57">
        <f>-1-0.25+N37+O37-0.25</f>
        <v>2.7</v>
      </c>
      <c r="Q37" s="57"/>
      <c r="R37" s="57"/>
      <c r="S37" s="55">
        <v>3</v>
      </c>
      <c r="T37" s="55"/>
      <c r="U37" s="55" t="s">
        <v>1610</v>
      </c>
      <c r="V37" s="58" t="s">
        <v>1152</v>
      </c>
      <c r="W37" s="48">
        <f t="shared" si="1"/>
        <v>0.61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0.61</v>
      </c>
      <c r="AB37" s="54">
        <f t="shared" si="6"/>
        <v>0.61</v>
      </c>
      <c r="AC37" s="54">
        <f t="shared" si="7"/>
        <v>0</v>
      </c>
    </row>
    <row r="38" spans="1:29" ht="30" customHeight="1">
      <c r="A38" s="59">
        <v>29</v>
      </c>
      <c r="B38" s="50" t="s">
        <v>1150</v>
      </c>
      <c r="C38" s="50" t="s">
        <v>1151</v>
      </c>
      <c r="D38" s="50">
        <v>29</v>
      </c>
      <c r="E38" s="53" t="s">
        <v>1649</v>
      </c>
      <c r="F38" s="53" t="s">
        <v>1650</v>
      </c>
      <c r="G38" s="53" t="s">
        <v>1651</v>
      </c>
      <c r="H38" s="50" t="s">
        <v>1598</v>
      </c>
      <c r="I38" s="53" t="s">
        <v>1130</v>
      </c>
      <c r="J38" s="54">
        <v>1.68</v>
      </c>
      <c r="K38" s="54">
        <v>1</v>
      </c>
      <c r="L38" s="54"/>
      <c r="M38" s="54"/>
      <c r="N38" s="54"/>
      <c r="O38" s="54"/>
      <c r="P38" s="54"/>
      <c r="Q38" s="54"/>
      <c r="R38" s="54"/>
      <c r="S38" s="50"/>
      <c r="T38" s="50"/>
      <c r="U38" s="50"/>
      <c r="V38" s="53"/>
      <c r="W38" s="48">
        <f t="shared" si="1"/>
        <v>1.68</v>
      </c>
      <c r="X38" s="54">
        <f t="shared" si="2"/>
        <v>1.68</v>
      </c>
      <c r="Y38" s="54">
        <f t="shared" si="3"/>
        <v>0</v>
      </c>
      <c r="Z38" s="54">
        <f t="shared" si="4"/>
        <v>0</v>
      </c>
      <c r="AA38" s="49">
        <f t="shared" si="5"/>
        <v>0</v>
      </c>
      <c r="AB38" s="54">
        <f t="shared" si="6"/>
        <v>0</v>
      </c>
      <c r="AC38" s="54">
        <f t="shared" si="7"/>
        <v>0</v>
      </c>
    </row>
    <row r="39" spans="1:29" ht="30" customHeight="1">
      <c r="A39" s="59">
        <v>30</v>
      </c>
      <c r="B39" s="50" t="s">
        <v>1150</v>
      </c>
      <c r="C39" s="50" t="s">
        <v>1151</v>
      </c>
      <c r="D39" s="50">
        <v>30</v>
      </c>
      <c r="E39" s="53" t="s">
        <v>1652</v>
      </c>
      <c r="F39" s="53" t="s">
        <v>1650</v>
      </c>
      <c r="G39" s="53" t="s">
        <v>1651</v>
      </c>
      <c r="H39" s="50" t="s">
        <v>1598</v>
      </c>
      <c r="I39" s="53" t="s">
        <v>1130</v>
      </c>
      <c r="J39" s="54">
        <v>1.69</v>
      </c>
      <c r="K39" s="54">
        <v>1</v>
      </c>
      <c r="L39" s="54"/>
      <c r="M39" s="54"/>
      <c r="N39" s="54"/>
      <c r="O39" s="54"/>
      <c r="P39" s="54"/>
      <c r="Q39" s="54"/>
      <c r="R39" s="54"/>
      <c r="S39" s="50"/>
      <c r="T39" s="50"/>
      <c r="U39" s="50"/>
      <c r="V39" s="53"/>
      <c r="W39" s="48">
        <f t="shared" si="1"/>
        <v>1.69</v>
      </c>
      <c r="X39" s="54">
        <f t="shared" si="2"/>
        <v>1.69</v>
      </c>
      <c r="Y39" s="54">
        <f t="shared" si="3"/>
        <v>0</v>
      </c>
      <c r="Z39" s="54">
        <f t="shared" si="4"/>
        <v>0</v>
      </c>
      <c r="AA39" s="49">
        <f t="shared" si="5"/>
        <v>0</v>
      </c>
      <c r="AB39" s="54">
        <f t="shared" si="6"/>
        <v>0</v>
      </c>
      <c r="AC39" s="54">
        <f t="shared" si="7"/>
        <v>0</v>
      </c>
    </row>
    <row r="40" spans="1:29" ht="30" customHeight="1">
      <c r="A40" s="59">
        <v>31</v>
      </c>
      <c r="B40" s="50" t="s">
        <v>1150</v>
      </c>
      <c r="C40" s="50" t="s">
        <v>1151</v>
      </c>
      <c r="D40" s="50">
        <v>31</v>
      </c>
      <c r="E40" s="53" t="s">
        <v>1653</v>
      </c>
      <c r="F40" s="53" t="s">
        <v>1654</v>
      </c>
      <c r="G40" s="53" t="s">
        <v>1655</v>
      </c>
      <c r="H40" s="50" t="s">
        <v>1598</v>
      </c>
      <c r="I40" s="53" t="s">
        <v>1130</v>
      </c>
      <c r="J40" s="54">
        <v>0.88</v>
      </c>
      <c r="K40" s="54">
        <v>1.8</v>
      </c>
      <c r="L40" s="54"/>
      <c r="M40" s="54"/>
      <c r="N40" s="54"/>
      <c r="O40" s="54"/>
      <c r="P40" s="54"/>
      <c r="Q40" s="54"/>
      <c r="R40" s="54"/>
      <c r="S40" s="50"/>
      <c r="T40" s="50"/>
      <c r="U40" s="50"/>
      <c r="V40" s="53"/>
      <c r="W40" s="48">
        <f t="shared" si="1"/>
        <v>0.88</v>
      </c>
      <c r="X40" s="54">
        <f t="shared" si="2"/>
        <v>0.88</v>
      </c>
      <c r="Y40" s="54">
        <f t="shared" si="3"/>
        <v>0</v>
      </c>
      <c r="Z40" s="54">
        <f t="shared" si="4"/>
        <v>0</v>
      </c>
      <c r="AA40" s="49">
        <f t="shared" si="5"/>
        <v>0</v>
      </c>
      <c r="AB40" s="54">
        <f t="shared" si="6"/>
        <v>0</v>
      </c>
      <c r="AC40" s="54">
        <f t="shared" si="7"/>
        <v>0</v>
      </c>
    </row>
    <row r="41" spans="1:29" ht="30" customHeight="1">
      <c r="A41" s="59">
        <v>32</v>
      </c>
      <c r="B41" s="50" t="s">
        <v>1150</v>
      </c>
      <c r="C41" s="50" t="s">
        <v>1151</v>
      </c>
      <c r="D41" s="50">
        <v>32</v>
      </c>
      <c r="E41" s="53" t="s">
        <v>1656</v>
      </c>
      <c r="F41" s="53" t="s">
        <v>1654</v>
      </c>
      <c r="G41" s="53" t="s">
        <v>1655</v>
      </c>
      <c r="H41" s="50" t="s">
        <v>1598</v>
      </c>
      <c r="I41" s="53" t="s">
        <v>1130</v>
      </c>
      <c r="J41" s="54">
        <v>0.81</v>
      </c>
      <c r="K41" s="54">
        <v>1.8</v>
      </c>
      <c r="L41" s="54"/>
      <c r="M41" s="54"/>
      <c r="N41" s="54"/>
      <c r="O41" s="54"/>
      <c r="P41" s="54"/>
      <c r="Q41" s="54"/>
      <c r="R41" s="54"/>
      <c r="S41" s="50"/>
      <c r="T41" s="50"/>
      <c r="U41" s="50"/>
      <c r="V41" s="53"/>
      <c r="W41" s="48">
        <f t="shared" si="1"/>
        <v>0.81</v>
      </c>
      <c r="X41" s="54">
        <f t="shared" si="2"/>
        <v>0.81</v>
      </c>
      <c r="Y41" s="54">
        <f t="shared" si="3"/>
        <v>0</v>
      </c>
      <c r="Z41" s="54">
        <f t="shared" si="4"/>
        <v>0</v>
      </c>
      <c r="AA41" s="49">
        <f t="shared" si="5"/>
        <v>0</v>
      </c>
      <c r="AB41" s="54">
        <f t="shared" si="6"/>
        <v>0</v>
      </c>
      <c r="AC41" s="54">
        <f t="shared" si="7"/>
        <v>0</v>
      </c>
    </row>
    <row r="42" spans="1:29" ht="30" customHeight="1">
      <c r="A42" s="59">
        <v>33</v>
      </c>
      <c r="B42" s="50" t="s">
        <v>1150</v>
      </c>
      <c r="C42" s="50" t="s">
        <v>1151</v>
      </c>
      <c r="D42" s="50">
        <v>33</v>
      </c>
      <c r="E42" s="53" t="s">
        <v>1657</v>
      </c>
      <c r="F42" s="53" t="s">
        <v>1655</v>
      </c>
      <c r="G42" s="53" t="s">
        <v>1658</v>
      </c>
      <c r="H42" s="50" t="s">
        <v>1598</v>
      </c>
      <c r="I42" s="53" t="s">
        <v>1589</v>
      </c>
      <c r="J42" s="54">
        <v>0.59</v>
      </c>
      <c r="K42" s="54"/>
      <c r="L42" s="54"/>
      <c r="M42" s="54"/>
      <c r="N42" s="54">
        <v>1.7</v>
      </c>
      <c r="O42" s="54">
        <v>3.1</v>
      </c>
      <c r="P42" s="54">
        <f>-1-0.25+N42+O42-0.25</f>
        <v>3.3</v>
      </c>
      <c r="Q42" s="54"/>
      <c r="R42" s="54"/>
      <c r="S42" s="50">
        <v>1</v>
      </c>
      <c r="T42" s="50"/>
      <c r="U42" s="50" t="s">
        <v>1603</v>
      </c>
      <c r="V42" s="53"/>
      <c r="W42" s="48">
        <f t="shared" si="1"/>
        <v>0.59</v>
      </c>
      <c r="X42" s="54">
        <f t="shared" si="2"/>
        <v>0</v>
      </c>
      <c r="Y42" s="54">
        <f t="shared" si="3"/>
        <v>0</v>
      </c>
      <c r="Z42" s="54">
        <f t="shared" si="4"/>
        <v>0</v>
      </c>
      <c r="AA42" s="49">
        <f t="shared" si="5"/>
        <v>0.59</v>
      </c>
      <c r="AB42" s="54">
        <f t="shared" si="6"/>
        <v>0.59</v>
      </c>
      <c r="AC42" s="54">
        <f t="shared" si="7"/>
        <v>0</v>
      </c>
    </row>
    <row r="43" spans="1:29" ht="30" customHeight="1">
      <c r="A43" s="59">
        <v>34</v>
      </c>
      <c r="B43" s="50" t="s">
        <v>1150</v>
      </c>
      <c r="C43" s="50" t="s">
        <v>1151</v>
      </c>
      <c r="D43" s="50">
        <v>34</v>
      </c>
      <c r="E43" s="53" t="s">
        <v>1659</v>
      </c>
      <c r="F43" s="53" t="s">
        <v>1655</v>
      </c>
      <c r="G43" s="53" t="s">
        <v>1658</v>
      </c>
      <c r="H43" s="50" t="s">
        <v>1598</v>
      </c>
      <c r="I43" s="53" t="s">
        <v>1589</v>
      </c>
      <c r="J43" s="54">
        <v>0.56999999999999995</v>
      </c>
      <c r="K43" s="54"/>
      <c r="L43" s="54"/>
      <c r="M43" s="54"/>
      <c r="N43" s="54">
        <v>1.8</v>
      </c>
      <c r="O43" s="54">
        <v>3</v>
      </c>
      <c r="P43" s="54">
        <f>-1-0.25+N43+O43-0.25</f>
        <v>3.3</v>
      </c>
      <c r="Q43" s="54"/>
      <c r="R43" s="54"/>
      <c r="S43" s="50">
        <v>1</v>
      </c>
      <c r="T43" s="50"/>
      <c r="U43" s="50" t="s">
        <v>1603</v>
      </c>
      <c r="V43" s="53"/>
      <c r="W43" s="48">
        <f t="shared" si="1"/>
        <v>0.56999999999999995</v>
      </c>
      <c r="X43" s="54">
        <f t="shared" si="2"/>
        <v>0</v>
      </c>
      <c r="Y43" s="54">
        <f t="shared" si="3"/>
        <v>0</v>
      </c>
      <c r="Z43" s="54">
        <f t="shared" si="4"/>
        <v>0</v>
      </c>
      <c r="AA43" s="49">
        <f t="shared" si="5"/>
        <v>0.56999999999999995</v>
      </c>
      <c r="AB43" s="54">
        <f t="shared" si="6"/>
        <v>0.56999999999999995</v>
      </c>
      <c r="AC43" s="54">
        <f t="shared" si="7"/>
        <v>0</v>
      </c>
    </row>
    <row r="44" spans="1:29" ht="30" customHeight="1">
      <c r="A44" s="59">
        <v>35</v>
      </c>
      <c r="B44" s="50" t="s">
        <v>1150</v>
      </c>
      <c r="C44" s="50" t="s">
        <v>1151</v>
      </c>
      <c r="D44" s="50">
        <v>35</v>
      </c>
      <c r="E44" s="53" t="s">
        <v>1660</v>
      </c>
      <c r="F44" s="53" t="s">
        <v>1661</v>
      </c>
      <c r="G44" s="53" t="s">
        <v>1662</v>
      </c>
      <c r="H44" s="50"/>
      <c r="I44" s="53" t="s">
        <v>1599</v>
      </c>
      <c r="J44" s="54">
        <v>7.0000000000000007E-2</v>
      </c>
      <c r="K44" s="54"/>
      <c r="L44" s="54"/>
      <c r="M44" s="54"/>
      <c r="N44" s="54"/>
      <c r="O44" s="54"/>
      <c r="P44" s="54"/>
      <c r="Q44" s="54">
        <v>9.5</v>
      </c>
      <c r="R44" s="54">
        <f>-1-0.25+Q44-0.25</f>
        <v>8</v>
      </c>
      <c r="S44" s="50">
        <v>2</v>
      </c>
      <c r="T44" s="50"/>
      <c r="U44" s="50"/>
      <c r="V44" s="53"/>
      <c r="W44" s="48">
        <f t="shared" si="1"/>
        <v>7.0000000000000007E-2</v>
      </c>
      <c r="X44" s="54">
        <f t="shared" si="2"/>
        <v>0</v>
      </c>
      <c r="Y44" s="54">
        <f t="shared" si="3"/>
        <v>0</v>
      </c>
      <c r="Z44" s="54">
        <f t="shared" si="4"/>
        <v>0</v>
      </c>
      <c r="AA44" s="49">
        <f t="shared" si="5"/>
        <v>7.0000000000000007E-2</v>
      </c>
      <c r="AB44" s="54">
        <f t="shared" si="6"/>
        <v>0</v>
      </c>
      <c r="AC44" s="54">
        <f t="shared" si="7"/>
        <v>7.0000000000000007E-2</v>
      </c>
    </row>
    <row r="45" spans="1:29" ht="30" customHeight="1">
      <c r="A45" s="59">
        <v>36</v>
      </c>
      <c r="B45" s="50" t="s">
        <v>1150</v>
      </c>
      <c r="C45" s="50" t="s">
        <v>1151</v>
      </c>
      <c r="D45" s="50">
        <v>36</v>
      </c>
      <c r="E45" s="53" t="s">
        <v>1663</v>
      </c>
      <c r="F45" s="53" t="s">
        <v>1664</v>
      </c>
      <c r="G45" s="53" t="s">
        <v>1665</v>
      </c>
      <c r="H45" s="50" t="s">
        <v>1598</v>
      </c>
      <c r="I45" s="53" t="s">
        <v>1130</v>
      </c>
      <c r="J45" s="54">
        <v>0.31</v>
      </c>
      <c r="K45" s="54">
        <v>1.7</v>
      </c>
      <c r="L45" s="54"/>
      <c r="M45" s="54"/>
      <c r="N45" s="54"/>
      <c r="O45" s="54"/>
      <c r="P45" s="54"/>
      <c r="Q45" s="54"/>
      <c r="R45" s="54"/>
      <c r="S45" s="50"/>
      <c r="T45" s="50"/>
      <c r="U45" s="50"/>
      <c r="V45" s="53"/>
      <c r="W45" s="48">
        <f t="shared" si="1"/>
        <v>0.31</v>
      </c>
      <c r="X45" s="54">
        <f t="shared" si="2"/>
        <v>0.31</v>
      </c>
      <c r="Y45" s="54">
        <f t="shared" si="3"/>
        <v>0</v>
      </c>
      <c r="Z45" s="54">
        <f t="shared" si="4"/>
        <v>0</v>
      </c>
      <c r="AA45" s="49">
        <f t="shared" si="5"/>
        <v>0</v>
      </c>
      <c r="AB45" s="54">
        <f t="shared" si="6"/>
        <v>0</v>
      </c>
      <c r="AC45" s="54">
        <f t="shared" si="7"/>
        <v>0</v>
      </c>
    </row>
    <row r="46" spans="1:29" ht="30" customHeight="1">
      <c r="A46" s="59">
        <v>37</v>
      </c>
      <c r="B46" s="50" t="s">
        <v>1150</v>
      </c>
      <c r="C46" s="50" t="s">
        <v>1151</v>
      </c>
      <c r="D46" s="50">
        <v>37</v>
      </c>
      <c r="E46" s="53" t="s">
        <v>1666</v>
      </c>
      <c r="F46" s="53" t="s">
        <v>1665</v>
      </c>
      <c r="G46" s="53" t="s">
        <v>1667</v>
      </c>
      <c r="H46" s="50" t="s">
        <v>1598</v>
      </c>
      <c r="I46" s="53" t="s">
        <v>1589</v>
      </c>
      <c r="J46" s="54">
        <v>0.21</v>
      </c>
      <c r="K46" s="54"/>
      <c r="L46" s="54"/>
      <c r="M46" s="54"/>
      <c r="N46" s="54">
        <v>1</v>
      </c>
      <c r="O46" s="54">
        <v>2.2000000000000002</v>
      </c>
      <c r="P46" s="54">
        <f>-1-0.25+N46+O46-0.25</f>
        <v>1.7000000000000002</v>
      </c>
      <c r="Q46" s="54"/>
      <c r="R46" s="54"/>
      <c r="S46" s="50">
        <v>3</v>
      </c>
      <c r="T46" s="50"/>
      <c r="U46" s="50" t="s">
        <v>1590</v>
      </c>
      <c r="V46" s="53"/>
      <c r="W46" s="48">
        <f t="shared" si="1"/>
        <v>0.21</v>
      </c>
      <c r="X46" s="54">
        <f t="shared" si="2"/>
        <v>0</v>
      </c>
      <c r="Y46" s="54">
        <f t="shared" si="3"/>
        <v>0</v>
      </c>
      <c r="Z46" s="54">
        <f t="shared" si="4"/>
        <v>0</v>
      </c>
      <c r="AA46" s="49">
        <f t="shared" si="5"/>
        <v>0.21</v>
      </c>
      <c r="AB46" s="54">
        <f t="shared" si="6"/>
        <v>0.21</v>
      </c>
      <c r="AC46" s="54">
        <f t="shared" si="7"/>
        <v>0</v>
      </c>
    </row>
    <row r="47" spans="1:29" ht="30" customHeight="1">
      <c r="A47" s="59">
        <v>38</v>
      </c>
      <c r="B47" s="50" t="s">
        <v>1150</v>
      </c>
      <c r="C47" s="50" t="s">
        <v>1151</v>
      </c>
      <c r="D47" s="50">
        <v>38</v>
      </c>
      <c r="E47" s="53" t="s">
        <v>1668</v>
      </c>
      <c r="F47" s="53" t="s">
        <v>1664</v>
      </c>
      <c r="G47" s="53" t="s">
        <v>1667</v>
      </c>
      <c r="H47" s="50" t="s">
        <v>1598</v>
      </c>
      <c r="I47" s="53" t="s">
        <v>1130</v>
      </c>
      <c r="J47" s="54">
        <v>0.5</v>
      </c>
      <c r="K47" s="54">
        <v>1.7</v>
      </c>
      <c r="L47" s="54"/>
      <c r="M47" s="54"/>
      <c r="N47" s="54"/>
      <c r="O47" s="54"/>
      <c r="P47" s="54"/>
      <c r="Q47" s="54"/>
      <c r="R47" s="54"/>
      <c r="S47" s="50"/>
      <c r="T47" s="50"/>
      <c r="U47" s="50"/>
      <c r="V47" s="53"/>
      <c r="W47" s="48">
        <f t="shared" si="1"/>
        <v>0.5</v>
      </c>
      <c r="X47" s="54">
        <f t="shared" si="2"/>
        <v>0.5</v>
      </c>
      <c r="Y47" s="54">
        <f t="shared" si="3"/>
        <v>0</v>
      </c>
      <c r="Z47" s="54">
        <f t="shared" si="4"/>
        <v>0</v>
      </c>
      <c r="AA47" s="49">
        <f t="shared" si="5"/>
        <v>0</v>
      </c>
      <c r="AB47" s="54">
        <f t="shared" si="6"/>
        <v>0</v>
      </c>
      <c r="AC47" s="54">
        <f t="shared" si="7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5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0.125" style="44" bestFit="1" customWidth="1"/>
    <col min="5" max="5" width="13" style="44" bestFit="1" customWidth="1"/>
    <col min="6" max="7" width="11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1154</v>
      </c>
      <c r="D9" s="46" t="s">
        <v>1155</v>
      </c>
      <c r="E9" s="46"/>
      <c r="F9" s="46"/>
      <c r="G9" s="46"/>
      <c r="H9" s="46">
        <f>COUNTIF(H10:H1048576,"○")</f>
        <v>6</v>
      </c>
      <c r="I9" s="46"/>
      <c r="J9" s="47">
        <f>SUM(J10:J1048576)</f>
        <v>5.6099999999999994</v>
      </c>
      <c r="K9" s="46">
        <f>COUNTIF(I10:I1048576,X6)</f>
        <v>2</v>
      </c>
      <c r="L9" s="46">
        <f>COUNTIF(I10:I1048576,Y6)</f>
        <v>0</v>
      </c>
      <c r="M9" s="46">
        <f>COUNTIF(I10:I1048576,Z6)</f>
        <v>0</v>
      </c>
      <c r="N9" s="46">
        <f>COUNTIF(I10:I1048576,AB7)</f>
        <v>4</v>
      </c>
      <c r="O9" s="46"/>
      <c r="P9" s="46"/>
      <c r="Q9" s="46">
        <f>COUNTIF(I10:I1048576,AC7)</f>
        <v>0</v>
      </c>
      <c r="R9" s="46"/>
      <c r="S9" s="46"/>
      <c r="T9" s="46">
        <f>COUNTIF(T10:T1048576,"○")</f>
        <v>1</v>
      </c>
      <c r="U9" s="46"/>
      <c r="V9" s="50"/>
      <c r="W9" s="48">
        <f t="shared" ref="W9:AC9" si="0">SUM(W10:W1048576)</f>
        <v>5.6099999999999994</v>
      </c>
      <c r="X9" s="47">
        <f t="shared" si="0"/>
        <v>3.42</v>
      </c>
      <c r="Y9" s="47">
        <f t="shared" si="0"/>
        <v>0</v>
      </c>
      <c r="Z9" s="47">
        <f t="shared" si="0"/>
        <v>0</v>
      </c>
      <c r="AA9" s="49">
        <f t="shared" si="0"/>
        <v>2.19</v>
      </c>
      <c r="AB9" s="47">
        <f t="shared" si="0"/>
        <v>2.19</v>
      </c>
      <c r="AC9" s="47">
        <f t="shared" si="0"/>
        <v>0</v>
      </c>
    </row>
    <row r="10" spans="1:29" ht="30" customHeight="1">
      <c r="A10" s="59">
        <v>1</v>
      </c>
      <c r="B10" s="50" t="s">
        <v>1150</v>
      </c>
      <c r="C10" s="50" t="s">
        <v>1156</v>
      </c>
      <c r="D10" s="50">
        <v>1</v>
      </c>
      <c r="E10" s="53" t="s">
        <v>1669</v>
      </c>
      <c r="F10" s="53" t="s">
        <v>1670</v>
      </c>
      <c r="G10" s="53" t="s">
        <v>1671</v>
      </c>
      <c r="H10" s="50" t="s">
        <v>1598</v>
      </c>
      <c r="I10" s="53" t="s">
        <v>1130</v>
      </c>
      <c r="J10" s="54">
        <v>1.72</v>
      </c>
      <c r="K10" s="54">
        <v>1.9</v>
      </c>
      <c r="L10" s="54"/>
      <c r="M10" s="54"/>
      <c r="N10" s="54"/>
      <c r="O10" s="54"/>
      <c r="P10" s="54"/>
      <c r="Q10" s="54"/>
      <c r="R10" s="54"/>
      <c r="S10" s="50">
        <v>1</v>
      </c>
      <c r="T10" s="50"/>
      <c r="U10" s="50"/>
      <c r="V10" s="53"/>
      <c r="W10" s="48">
        <f>X10+Y10+Z10+AA10</f>
        <v>1.72</v>
      </c>
      <c r="X10" s="54">
        <f t="shared" ref="X10:X15" si="1">SUMIF(I10,$X$6,J10)</f>
        <v>1.72</v>
      </c>
      <c r="Y10" s="54">
        <f t="shared" ref="Y10:Y15" si="2">SUMIF(I10,$Y$6,J10)</f>
        <v>0</v>
      </c>
      <c r="Z10" s="54">
        <f t="shared" ref="Z10:Z15" si="3">SUMIF(I10,$Z$6,J10)</f>
        <v>0</v>
      </c>
      <c r="AA10" s="49">
        <f>AB10+AC10</f>
        <v>0</v>
      </c>
      <c r="AB10" s="54">
        <f>SUMIF(I10,$AB$7,J10)</f>
        <v>0</v>
      </c>
      <c r="AC10" s="54">
        <f>SUMIF(I10,$AC$7,J10)</f>
        <v>0</v>
      </c>
    </row>
    <row r="11" spans="1:29" ht="30" customHeight="1">
      <c r="A11" s="59">
        <v>2</v>
      </c>
      <c r="B11" s="50" t="s">
        <v>1150</v>
      </c>
      <c r="C11" s="50" t="s">
        <v>1156</v>
      </c>
      <c r="D11" s="50">
        <v>2</v>
      </c>
      <c r="E11" s="53" t="s">
        <v>1672</v>
      </c>
      <c r="F11" s="53" t="s">
        <v>1671</v>
      </c>
      <c r="G11" s="53" t="s">
        <v>1670</v>
      </c>
      <c r="H11" s="50" t="s">
        <v>1598</v>
      </c>
      <c r="I11" s="53" t="s">
        <v>1130</v>
      </c>
      <c r="J11" s="54">
        <v>1.7</v>
      </c>
      <c r="K11" s="54">
        <v>2</v>
      </c>
      <c r="L11" s="54"/>
      <c r="M11" s="54"/>
      <c r="N11" s="54"/>
      <c r="O11" s="54"/>
      <c r="P11" s="54"/>
      <c r="Q11" s="54"/>
      <c r="R11" s="54"/>
      <c r="S11" s="50">
        <v>1</v>
      </c>
      <c r="T11" s="50"/>
      <c r="U11" s="50"/>
      <c r="V11" s="53"/>
      <c r="W11" s="48">
        <f t="shared" ref="W11:W15" si="4">X11+Y11+Z11+AA11</f>
        <v>1.7</v>
      </c>
      <c r="X11" s="54">
        <f t="shared" si="1"/>
        <v>1.7</v>
      </c>
      <c r="Y11" s="54">
        <f t="shared" si="2"/>
        <v>0</v>
      </c>
      <c r="Z11" s="54">
        <f t="shared" si="3"/>
        <v>0</v>
      </c>
      <c r="AA11" s="49">
        <f t="shared" ref="AA11:AA15" si="5">AB11+AC11</f>
        <v>0</v>
      </c>
      <c r="AB11" s="54">
        <f t="shared" ref="AB11:AB15" si="6">SUMIF(I11,$AB$7,J11)</f>
        <v>0</v>
      </c>
      <c r="AC11" s="54">
        <f t="shared" ref="AC11:AC15" si="7">SUMIF(I11,$AC$7,J11)</f>
        <v>0</v>
      </c>
    </row>
    <row r="12" spans="1:29" ht="30" customHeight="1">
      <c r="A12" s="59">
        <v>3</v>
      </c>
      <c r="B12" s="50" t="s">
        <v>1150</v>
      </c>
      <c r="C12" s="50" t="s">
        <v>1156</v>
      </c>
      <c r="D12" s="50">
        <v>3</v>
      </c>
      <c r="E12" s="53" t="s">
        <v>1673</v>
      </c>
      <c r="F12" s="53" t="s">
        <v>1674</v>
      </c>
      <c r="G12" s="53" t="s">
        <v>1675</v>
      </c>
      <c r="H12" s="50" t="s">
        <v>1598</v>
      </c>
      <c r="I12" s="53" t="s">
        <v>1589</v>
      </c>
      <c r="J12" s="54">
        <v>0.6</v>
      </c>
      <c r="K12" s="54"/>
      <c r="L12" s="54"/>
      <c r="M12" s="54"/>
      <c r="N12" s="54">
        <v>2.1</v>
      </c>
      <c r="O12" s="54">
        <v>2.7</v>
      </c>
      <c r="P12" s="54">
        <f>-1-0.25+N12+O12-0.25</f>
        <v>3.3000000000000003</v>
      </c>
      <c r="Q12" s="54"/>
      <c r="R12" s="54"/>
      <c r="S12" s="50">
        <v>3</v>
      </c>
      <c r="T12" s="50"/>
      <c r="U12" s="50" t="s">
        <v>1603</v>
      </c>
      <c r="V12" s="53"/>
      <c r="W12" s="48">
        <f t="shared" si="4"/>
        <v>0.6</v>
      </c>
      <c r="X12" s="54">
        <f t="shared" si="1"/>
        <v>0</v>
      </c>
      <c r="Y12" s="54">
        <f t="shared" si="2"/>
        <v>0</v>
      </c>
      <c r="Z12" s="54">
        <f t="shared" si="3"/>
        <v>0</v>
      </c>
      <c r="AA12" s="49">
        <f t="shared" si="5"/>
        <v>0.6</v>
      </c>
      <c r="AB12" s="54">
        <f t="shared" si="6"/>
        <v>0.6</v>
      </c>
      <c r="AC12" s="54">
        <f t="shared" si="7"/>
        <v>0</v>
      </c>
    </row>
    <row r="13" spans="1:29" ht="30" customHeight="1">
      <c r="A13" s="59">
        <v>4</v>
      </c>
      <c r="B13" s="50" t="s">
        <v>1150</v>
      </c>
      <c r="C13" s="50" t="s">
        <v>1156</v>
      </c>
      <c r="D13" s="50">
        <v>4</v>
      </c>
      <c r="E13" s="53" t="s">
        <v>1676</v>
      </c>
      <c r="F13" s="53" t="s">
        <v>1677</v>
      </c>
      <c r="G13" s="53" t="s">
        <v>1678</v>
      </c>
      <c r="H13" s="50" t="s">
        <v>1598</v>
      </c>
      <c r="I13" s="53" t="s">
        <v>1589</v>
      </c>
      <c r="J13" s="54">
        <v>0.53</v>
      </c>
      <c r="K13" s="54"/>
      <c r="L13" s="54"/>
      <c r="M13" s="54"/>
      <c r="N13" s="54">
        <v>1.3</v>
      </c>
      <c r="O13" s="54">
        <v>3.5</v>
      </c>
      <c r="P13" s="54">
        <f t="shared" ref="P13:P15" si="8">-1-0.25+N13+O13-0.25</f>
        <v>3.3</v>
      </c>
      <c r="Q13" s="54"/>
      <c r="R13" s="54"/>
      <c r="S13" s="50">
        <v>3</v>
      </c>
      <c r="T13" s="50" t="s">
        <v>1598</v>
      </c>
      <c r="U13" s="50" t="s">
        <v>1590</v>
      </c>
      <c r="V13" s="53"/>
      <c r="W13" s="48">
        <f t="shared" si="4"/>
        <v>0.53</v>
      </c>
      <c r="X13" s="54">
        <f t="shared" si="1"/>
        <v>0</v>
      </c>
      <c r="Y13" s="54">
        <f t="shared" si="2"/>
        <v>0</v>
      </c>
      <c r="Z13" s="54">
        <f t="shared" si="3"/>
        <v>0</v>
      </c>
      <c r="AA13" s="49">
        <f t="shared" si="5"/>
        <v>0.53</v>
      </c>
      <c r="AB13" s="54">
        <f t="shared" si="6"/>
        <v>0.53</v>
      </c>
      <c r="AC13" s="54">
        <f t="shared" si="7"/>
        <v>0</v>
      </c>
    </row>
    <row r="14" spans="1:29" ht="30" customHeight="1">
      <c r="A14" s="59">
        <v>5</v>
      </c>
      <c r="B14" s="50" t="s">
        <v>1150</v>
      </c>
      <c r="C14" s="50" t="s">
        <v>1156</v>
      </c>
      <c r="D14" s="50">
        <v>5</v>
      </c>
      <c r="E14" s="53" t="s">
        <v>1679</v>
      </c>
      <c r="F14" s="53" t="s">
        <v>1680</v>
      </c>
      <c r="G14" s="53" t="s">
        <v>1681</v>
      </c>
      <c r="H14" s="50" t="s">
        <v>1598</v>
      </c>
      <c r="I14" s="53" t="s">
        <v>1589</v>
      </c>
      <c r="J14" s="54">
        <v>0.47</v>
      </c>
      <c r="K14" s="54"/>
      <c r="L14" s="54"/>
      <c r="M14" s="54"/>
      <c r="N14" s="54">
        <v>1.5</v>
      </c>
      <c r="O14" s="54">
        <v>2.5</v>
      </c>
      <c r="P14" s="54">
        <f t="shared" si="8"/>
        <v>2.5</v>
      </c>
      <c r="Q14" s="54"/>
      <c r="R14" s="54"/>
      <c r="S14" s="50">
        <v>3</v>
      </c>
      <c r="T14" s="50"/>
      <c r="U14" s="50" t="s">
        <v>1603</v>
      </c>
      <c r="V14" s="53"/>
      <c r="W14" s="48">
        <f t="shared" si="4"/>
        <v>0.47</v>
      </c>
      <c r="X14" s="54">
        <f t="shared" si="1"/>
        <v>0</v>
      </c>
      <c r="Y14" s="54">
        <f t="shared" si="2"/>
        <v>0</v>
      </c>
      <c r="Z14" s="54">
        <f t="shared" si="3"/>
        <v>0</v>
      </c>
      <c r="AA14" s="49">
        <f t="shared" si="5"/>
        <v>0.47</v>
      </c>
      <c r="AB14" s="54">
        <f t="shared" si="6"/>
        <v>0.47</v>
      </c>
      <c r="AC14" s="54">
        <f t="shared" si="7"/>
        <v>0</v>
      </c>
    </row>
    <row r="15" spans="1:29" ht="30" customHeight="1">
      <c r="A15" s="59">
        <v>6</v>
      </c>
      <c r="B15" s="50" t="s">
        <v>1150</v>
      </c>
      <c r="C15" s="50" t="s">
        <v>1156</v>
      </c>
      <c r="D15" s="50">
        <v>6</v>
      </c>
      <c r="E15" s="53" t="s">
        <v>1682</v>
      </c>
      <c r="F15" s="53" t="s">
        <v>1683</v>
      </c>
      <c r="G15" s="53" t="s">
        <v>1684</v>
      </c>
      <c r="H15" s="50" t="s">
        <v>1598</v>
      </c>
      <c r="I15" s="53" t="s">
        <v>1589</v>
      </c>
      <c r="J15" s="54">
        <v>0.59</v>
      </c>
      <c r="K15" s="54"/>
      <c r="L15" s="54"/>
      <c r="M15" s="54"/>
      <c r="N15" s="54">
        <v>1.6</v>
      </c>
      <c r="O15" s="54">
        <v>1.8</v>
      </c>
      <c r="P15" s="54">
        <f t="shared" si="8"/>
        <v>1.9000000000000004</v>
      </c>
      <c r="Q15" s="54"/>
      <c r="R15" s="54"/>
      <c r="S15" s="50">
        <v>1</v>
      </c>
      <c r="T15" s="50"/>
      <c r="U15" s="50" t="s">
        <v>1590</v>
      </c>
      <c r="V15" s="53"/>
      <c r="W15" s="48">
        <f t="shared" si="4"/>
        <v>0.59</v>
      </c>
      <c r="X15" s="54">
        <f t="shared" si="1"/>
        <v>0</v>
      </c>
      <c r="Y15" s="54">
        <f t="shared" si="2"/>
        <v>0</v>
      </c>
      <c r="Z15" s="54">
        <f t="shared" si="3"/>
        <v>0</v>
      </c>
      <c r="AA15" s="49">
        <f t="shared" si="5"/>
        <v>0.59</v>
      </c>
      <c r="AB15" s="54">
        <f t="shared" si="6"/>
        <v>0.59</v>
      </c>
      <c r="AC15" s="54">
        <f t="shared" si="7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AC49"/>
  <sheetViews>
    <sheetView tabSelected="1" zoomScale="85" zoomScaleNormal="85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E21" sqref="E21"/>
    </sheetView>
  </sheetViews>
  <sheetFormatPr defaultRowHeight="409.6" customHeight="1"/>
  <cols>
    <col min="1" max="3" width="9" style="44"/>
    <col min="4" max="4" width="11.25" style="44" bestFit="1" customWidth="1"/>
    <col min="5" max="5" width="13" style="44" bestFit="1" customWidth="1"/>
    <col min="6" max="6" width="15.125" style="44" bestFit="1" customWidth="1"/>
    <col min="7" max="7" width="11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1791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1792</v>
      </c>
      <c r="B4" s="137"/>
      <c r="C4" s="137"/>
      <c r="D4" s="137"/>
      <c r="E4" s="137"/>
      <c r="F4" s="137"/>
      <c r="G4" s="137"/>
      <c r="H4" s="137"/>
      <c r="I4" s="137" t="s">
        <v>1793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1794</v>
      </c>
      <c r="U4" s="132"/>
      <c r="V4" s="133"/>
      <c r="W4" s="131" t="s">
        <v>1795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1796</v>
      </c>
      <c r="B5" s="123" t="s">
        <v>1797</v>
      </c>
      <c r="C5" s="123" t="s">
        <v>1798</v>
      </c>
      <c r="D5" s="123" t="s">
        <v>1799</v>
      </c>
      <c r="E5" s="123" t="s">
        <v>1800</v>
      </c>
      <c r="F5" s="123" t="s">
        <v>1801</v>
      </c>
      <c r="G5" s="123" t="s">
        <v>1802</v>
      </c>
      <c r="H5" s="124" t="s">
        <v>1803</v>
      </c>
      <c r="I5" s="124" t="s">
        <v>1804</v>
      </c>
      <c r="J5" s="124" t="s">
        <v>1805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1806</v>
      </c>
      <c r="U5" s="124" t="s">
        <v>1807</v>
      </c>
      <c r="V5" s="134" t="s">
        <v>1808</v>
      </c>
      <c r="W5" s="115" t="s">
        <v>1809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1810</v>
      </c>
      <c r="O6" s="123"/>
      <c r="P6" s="123"/>
      <c r="Q6" s="123"/>
      <c r="R6" s="123"/>
      <c r="S6" s="124"/>
      <c r="T6" s="124"/>
      <c r="U6" s="123"/>
      <c r="V6" s="135"/>
      <c r="W6" s="122" t="s">
        <v>1811</v>
      </c>
      <c r="X6" s="111" t="s">
        <v>1812</v>
      </c>
      <c r="Y6" s="111" t="s">
        <v>1813</v>
      </c>
      <c r="Z6" s="111" t="s">
        <v>1814</v>
      </c>
      <c r="AA6" s="112" t="s">
        <v>1810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1815</v>
      </c>
      <c r="O7" s="123"/>
      <c r="P7" s="123"/>
      <c r="Q7" s="123" t="s">
        <v>1816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1817</v>
      </c>
      <c r="AB7" s="120" t="s">
        <v>1818</v>
      </c>
      <c r="AC7" s="120" t="s">
        <v>1819</v>
      </c>
    </row>
    <row r="8" spans="1:29" ht="12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1157</v>
      </c>
      <c r="D9" s="46" t="s">
        <v>1158</v>
      </c>
      <c r="E9" s="46"/>
      <c r="F9" s="46"/>
      <c r="G9" s="46"/>
      <c r="H9" s="46">
        <f>COUNTIF(H10:H1048576,"○")</f>
        <v>13</v>
      </c>
      <c r="I9" s="46"/>
      <c r="J9" s="47">
        <f>SUM(J10:J1048576)</f>
        <v>15.969999999999997</v>
      </c>
      <c r="K9" s="46">
        <f>COUNTIF(I10:I1048576,X6)</f>
        <v>7</v>
      </c>
      <c r="L9" s="46">
        <f>COUNTIF(I10:I1048576,Y6)</f>
        <v>0</v>
      </c>
      <c r="M9" s="46">
        <f>COUNTIF(I10:I1048576,Z6)</f>
        <v>0</v>
      </c>
      <c r="N9" s="46">
        <f>COUNTIF(I10:I1048576,AB7)</f>
        <v>33</v>
      </c>
      <c r="O9" s="46"/>
      <c r="P9" s="46"/>
      <c r="Q9" s="46">
        <f>COUNTIF(I10:I1048576,AC7)</f>
        <v>0</v>
      </c>
      <c r="R9" s="46"/>
      <c r="S9" s="46"/>
      <c r="T9" s="46">
        <f>COUNTIF(T10:T1048576,"○")</f>
        <v>10</v>
      </c>
      <c r="U9" s="46"/>
      <c r="V9" s="50"/>
      <c r="W9" s="48">
        <f t="shared" ref="W9:AC9" si="0">SUM(W10:W1048576)</f>
        <v>15.969999999999997</v>
      </c>
      <c r="X9" s="47">
        <f t="shared" si="0"/>
        <v>3.7600000000000002</v>
      </c>
      <c r="Y9" s="47">
        <f t="shared" si="0"/>
        <v>0</v>
      </c>
      <c r="Z9" s="47">
        <f t="shared" si="0"/>
        <v>0</v>
      </c>
      <c r="AA9" s="49">
        <f t="shared" si="0"/>
        <v>12.209999999999999</v>
      </c>
      <c r="AB9" s="47">
        <f t="shared" si="0"/>
        <v>12.209999999999999</v>
      </c>
      <c r="AC9" s="47">
        <f t="shared" si="0"/>
        <v>0</v>
      </c>
    </row>
    <row r="10" spans="1:29" ht="30" customHeight="1">
      <c r="A10" s="59">
        <v>1</v>
      </c>
      <c r="B10" s="50" t="s">
        <v>1147</v>
      </c>
      <c r="C10" s="50" t="s">
        <v>1157</v>
      </c>
      <c r="D10" s="50">
        <v>1</v>
      </c>
      <c r="E10" s="53" t="s">
        <v>1685</v>
      </c>
      <c r="F10" s="53" t="s">
        <v>1686</v>
      </c>
      <c r="G10" s="53" t="s">
        <v>1686</v>
      </c>
      <c r="H10" s="50" t="s">
        <v>1598</v>
      </c>
      <c r="I10" s="53" t="s">
        <v>1130</v>
      </c>
      <c r="J10" s="54">
        <v>0.15</v>
      </c>
      <c r="K10" s="54">
        <v>1.2</v>
      </c>
      <c r="L10" s="54"/>
      <c r="M10" s="54"/>
      <c r="N10" s="54"/>
      <c r="O10" s="54"/>
      <c r="P10" s="54"/>
      <c r="Q10" s="54"/>
      <c r="R10" s="54"/>
      <c r="S10" s="50"/>
      <c r="T10" s="50"/>
      <c r="U10" s="50"/>
      <c r="V10" s="53"/>
      <c r="W10" s="48">
        <f t="shared" ref="W10:W49" si="1">X10+Y10+Z10+AA10</f>
        <v>0.15</v>
      </c>
      <c r="X10" s="54">
        <f t="shared" ref="X10:X49" si="2">SUMIF(I10,$X$6,J10)</f>
        <v>0.15</v>
      </c>
      <c r="Y10" s="54">
        <f t="shared" ref="Y10:Y49" si="3">SUMIF(I10,$Y$6,J10)</f>
        <v>0</v>
      </c>
      <c r="Z10" s="54">
        <f t="shared" ref="Z10:Z49" si="4">SUMIF(I10,$Z$6,J10)</f>
        <v>0</v>
      </c>
      <c r="AA10" s="49">
        <f t="shared" ref="AA10:AA49" si="5">AB10+AC10</f>
        <v>0</v>
      </c>
      <c r="AB10" s="54">
        <f t="shared" ref="AB10:AB49" si="6">SUMIF(I10,$AB$7,J10)</f>
        <v>0</v>
      </c>
      <c r="AC10" s="54">
        <f t="shared" ref="AC10:AC49" si="7">SUMIF(I10,$AC$7,J10)</f>
        <v>0</v>
      </c>
    </row>
    <row r="11" spans="1:29" ht="30" customHeight="1">
      <c r="A11" s="59">
        <v>2</v>
      </c>
      <c r="B11" s="50" t="s">
        <v>1159</v>
      </c>
      <c r="C11" s="50" t="s">
        <v>1160</v>
      </c>
      <c r="D11" s="50">
        <v>2</v>
      </c>
      <c r="E11" s="53" t="s">
        <v>1687</v>
      </c>
      <c r="F11" s="53" t="s">
        <v>1688</v>
      </c>
      <c r="G11" s="53" t="s">
        <v>1689</v>
      </c>
      <c r="H11" s="50" t="s">
        <v>1598</v>
      </c>
      <c r="I11" s="53" t="s">
        <v>2915</v>
      </c>
      <c r="J11" s="54">
        <v>1.02</v>
      </c>
      <c r="K11" s="54"/>
      <c r="L11" s="54"/>
      <c r="M11" s="54"/>
      <c r="N11" s="54"/>
      <c r="O11" s="54"/>
      <c r="P11" s="54"/>
      <c r="Q11" s="54"/>
      <c r="R11" s="54"/>
      <c r="S11" s="50"/>
      <c r="T11" s="50"/>
      <c r="U11" s="50"/>
      <c r="V11" s="53"/>
      <c r="W11" s="48">
        <f t="shared" si="1"/>
        <v>1.02</v>
      </c>
      <c r="X11" s="54">
        <f t="shared" si="2"/>
        <v>1.02</v>
      </c>
      <c r="Y11" s="54">
        <f t="shared" si="3"/>
        <v>0</v>
      </c>
      <c r="Z11" s="54">
        <f t="shared" si="4"/>
        <v>0</v>
      </c>
      <c r="AA11" s="49">
        <f t="shared" si="5"/>
        <v>0</v>
      </c>
      <c r="AB11" s="54">
        <f t="shared" si="6"/>
        <v>0</v>
      </c>
      <c r="AC11" s="54">
        <f t="shared" si="7"/>
        <v>0</v>
      </c>
    </row>
    <row r="12" spans="1:29" ht="30" customHeight="1">
      <c r="A12" s="59">
        <v>3</v>
      </c>
      <c r="B12" s="50" t="s">
        <v>1161</v>
      </c>
      <c r="C12" s="50" t="s">
        <v>1162</v>
      </c>
      <c r="D12" s="50">
        <v>3</v>
      </c>
      <c r="E12" s="53" t="s">
        <v>1690</v>
      </c>
      <c r="F12" s="53" t="s">
        <v>1691</v>
      </c>
      <c r="G12" s="53" t="s">
        <v>1692</v>
      </c>
      <c r="H12" s="50" t="s">
        <v>1598</v>
      </c>
      <c r="I12" s="53" t="s">
        <v>1130</v>
      </c>
      <c r="J12" s="54">
        <v>1.1499999999999999</v>
      </c>
      <c r="K12" s="54">
        <v>1.5</v>
      </c>
      <c r="L12" s="54"/>
      <c r="M12" s="54"/>
      <c r="N12" s="54"/>
      <c r="O12" s="54"/>
      <c r="P12" s="54"/>
      <c r="Q12" s="54"/>
      <c r="R12" s="54"/>
      <c r="S12" s="50"/>
      <c r="T12" s="50"/>
      <c r="U12" s="50"/>
      <c r="V12" s="53"/>
      <c r="W12" s="48">
        <f t="shared" si="1"/>
        <v>1.1499999999999999</v>
      </c>
      <c r="X12" s="54">
        <f t="shared" si="2"/>
        <v>1.1499999999999999</v>
      </c>
      <c r="Y12" s="54">
        <f t="shared" si="3"/>
        <v>0</v>
      </c>
      <c r="Z12" s="54">
        <f t="shared" si="4"/>
        <v>0</v>
      </c>
      <c r="AA12" s="49">
        <f t="shared" si="5"/>
        <v>0</v>
      </c>
      <c r="AB12" s="54">
        <f t="shared" si="6"/>
        <v>0</v>
      </c>
      <c r="AC12" s="54">
        <f t="shared" si="7"/>
        <v>0</v>
      </c>
    </row>
    <row r="13" spans="1:29" ht="30" customHeight="1">
      <c r="A13" s="59">
        <v>4</v>
      </c>
      <c r="B13" s="50" t="s">
        <v>1163</v>
      </c>
      <c r="C13" s="50" t="s">
        <v>1164</v>
      </c>
      <c r="D13" s="50">
        <v>4</v>
      </c>
      <c r="E13" s="53" t="s">
        <v>1693</v>
      </c>
      <c r="F13" s="53" t="s">
        <v>1694</v>
      </c>
      <c r="G13" s="53" t="s">
        <v>1695</v>
      </c>
      <c r="H13" s="50" t="s">
        <v>1598</v>
      </c>
      <c r="I13" s="53" t="s">
        <v>1589</v>
      </c>
      <c r="J13" s="54">
        <v>0.41</v>
      </c>
      <c r="K13" s="54"/>
      <c r="L13" s="54"/>
      <c r="M13" s="54"/>
      <c r="N13" s="54">
        <v>1.5</v>
      </c>
      <c r="O13" s="54">
        <v>1.5</v>
      </c>
      <c r="P13" s="54">
        <f t="shared" ref="P13:P20" si="8">-1-0.25+N13+O13-0.25</f>
        <v>1.5</v>
      </c>
      <c r="Q13" s="54"/>
      <c r="R13" s="54"/>
      <c r="S13" s="50">
        <v>2</v>
      </c>
      <c r="T13" s="50"/>
      <c r="U13" s="50" t="s">
        <v>1590</v>
      </c>
      <c r="V13" s="53"/>
      <c r="W13" s="48">
        <f t="shared" si="1"/>
        <v>0.41</v>
      </c>
      <c r="X13" s="54">
        <f t="shared" si="2"/>
        <v>0</v>
      </c>
      <c r="Y13" s="54">
        <f t="shared" si="3"/>
        <v>0</v>
      </c>
      <c r="Z13" s="54">
        <f t="shared" si="4"/>
        <v>0</v>
      </c>
      <c r="AA13" s="49">
        <f t="shared" si="5"/>
        <v>0.41</v>
      </c>
      <c r="AB13" s="54">
        <f t="shared" si="6"/>
        <v>0.41</v>
      </c>
      <c r="AC13" s="54">
        <f t="shared" si="7"/>
        <v>0</v>
      </c>
    </row>
    <row r="14" spans="1:29" ht="30" customHeight="1">
      <c r="A14" s="59">
        <v>5</v>
      </c>
      <c r="B14" s="50" t="s">
        <v>1147</v>
      </c>
      <c r="C14" s="50" t="s">
        <v>1157</v>
      </c>
      <c r="D14" s="50">
        <v>5</v>
      </c>
      <c r="E14" s="53" t="s">
        <v>1696</v>
      </c>
      <c r="F14" s="53" t="s">
        <v>1697</v>
      </c>
      <c r="G14" s="53" t="s">
        <v>1698</v>
      </c>
      <c r="H14" s="50"/>
      <c r="I14" s="53" t="s">
        <v>1589</v>
      </c>
      <c r="J14" s="54">
        <v>0.17</v>
      </c>
      <c r="K14" s="54"/>
      <c r="L14" s="54"/>
      <c r="M14" s="54"/>
      <c r="N14" s="54">
        <v>1.5</v>
      </c>
      <c r="O14" s="54">
        <v>1</v>
      </c>
      <c r="P14" s="54">
        <f t="shared" si="8"/>
        <v>1</v>
      </c>
      <c r="Q14" s="54"/>
      <c r="R14" s="54"/>
      <c r="S14" s="50">
        <v>2</v>
      </c>
      <c r="T14" s="50" t="s">
        <v>1598</v>
      </c>
      <c r="U14" s="50" t="s">
        <v>1699</v>
      </c>
      <c r="V14" s="53"/>
      <c r="W14" s="48">
        <f t="shared" si="1"/>
        <v>0.17</v>
      </c>
      <c r="X14" s="54">
        <f t="shared" si="2"/>
        <v>0</v>
      </c>
      <c r="Y14" s="54">
        <f t="shared" si="3"/>
        <v>0</v>
      </c>
      <c r="Z14" s="54">
        <f t="shared" si="4"/>
        <v>0</v>
      </c>
      <c r="AA14" s="49">
        <f t="shared" si="5"/>
        <v>0.17</v>
      </c>
      <c r="AB14" s="54">
        <f t="shared" si="6"/>
        <v>0.17</v>
      </c>
      <c r="AC14" s="54">
        <f t="shared" si="7"/>
        <v>0</v>
      </c>
    </row>
    <row r="15" spans="1:29" ht="30" customHeight="1">
      <c r="A15" s="59">
        <v>6</v>
      </c>
      <c r="B15" s="50" t="s">
        <v>1165</v>
      </c>
      <c r="C15" s="50" t="s">
        <v>1166</v>
      </c>
      <c r="D15" s="50">
        <v>6</v>
      </c>
      <c r="E15" s="53" t="s">
        <v>1700</v>
      </c>
      <c r="F15" s="53" t="s">
        <v>1701</v>
      </c>
      <c r="G15" s="53" t="s">
        <v>1702</v>
      </c>
      <c r="H15" s="50"/>
      <c r="I15" s="53" t="s">
        <v>1589</v>
      </c>
      <c r="J15" s="54">
        <v>0.08</v>
      </c>
      <c r="K15" s="54"/>
      <c r="L15" s="54"/>
      <c r="M15" s="54"/>
      <c r="N15" s="54">
        <v>1.5</v>
      </c>
      <c r="O15" s="54">
        <v>1</v>
      </c>
      <c r="P15" s="54">
        <f t="shared" si="8"/>
        <v>1</v>
      </c>
      <c r="Q15" s="54"/>
      <c r="R15" s="54"/>
      <c r="S15" s="50">
        <v>3</v>
      </c>
      <c r="T15" s="50"/>
      <c r="U15" s="50" t="s">
        <v>1590</v>
      </c>
      <c r="V15" s="53"/>
      <c r="W15" s="48">
        <f t="shared" si="1"/>
        <v>0.08</v>
      </c>
      <c r="X15" s="54">
        <f t="shared" si="2"/>
        <v>0</v>
      </c>
      <c r="Y15" s="54">
        <f t="shared" si="3"/>
        <v>0</v>
      </c>
      <c r="Z15" s="54">
        <f t="shared" si="4"/>
        <v>0</v>
      </c>
      <c r="AA15" s="49">
        <f t="shared" si="5"/>
        <v>0.08</v>
      </c>
      <c r="AB15" s="54">
        <f t="shared" si="6"/>
        <v>0.08</v>
      </c>
      <c r="AC15" s="54">
        <f t="shared" si="7"/>
        <v>0</v>
      </c>
    </row>
    <row r="16" spans="1:29" ht="30" customHeight="1">
      <c r="A16" s="59">
        <v>7</v>
      </c>
      <c r="B16" s="50" t="s">
        <v>1147</v>
      </c>
      <c r="C16" s="50" t="s">
        <v>1157</v>
      </c>
      <c r="D16" s="50">
        <v>7</v>
      </c>
      <c r="E16" s="53" t="s">
        <v>1703</v>
      </c>
      <c r="F16" s="53" t="s">
        <v>1704</v>
      </c>
      <c r="G16" s="53" t="s">
        <v>1705</v>
      </c>
      <c r="H16" s="50"/>
      <c r="I16" s="53" t="s">
        <v>1589</v>
      </c>
      <c r="J16" s="54">
        <v>0.09</v>
      </c>
      <c r="K16" s="54"/>
      <c r="L16" s="54"/>
      <c r="M16" s="54"/>
      <c r="N16" s="54">
        <v>1.5</v>
      </c>
      <c r="O16" s="54">
        <v>1.3</v>
      </c>
      <c r="P16" s="54">
        <f t="shared" si="8"/>
        <v>1.3</v>
      </c>
      <c r="Q16" s="54"/>
      <c r="R16" s="54"/>
      <c r="S16" s="50">
        <v>3</v>
      </c>
      <c r="T16" s="50" t="s">
        <v>1598</v>
      </c>
      <c r="U16" s="50" t="s">
        <v>1699</v>
      </c>
      <c r="V16" s="53"/>
      <c r="W16" s="48">
        <f t="shared" si="1"/>
        <v>0.09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0.09</v>
      </c>
      <c r="AB16" s="54">
        <f t="shared" si="6"/>
        <v>0.09</v>
      </c>
      <c r="AC16" s="54">
        <f t="shared" si="7"/>
        <v>0</v>
      </c>
    </row>
    <row r="17" spans="1:29" ht="30" customHeight="1">
      <c r="A17" s="59">
        <v>8</v>
      </c>
      <c r="B17" s="50" t="s">
        <v>1167</v>
      </c>
      <c r="C17" s="50" t="s">
        <v>1168</v>
      </c>
      <c r="D17" s="50">
        <v>8</v>
      </c>
      <c r="E17" s="53" t="s">
        <v>1706</v>
      </c>
      <c r="F17" s="53" t="s">
        <v>1704</v>
      </c>
      <c r="G17" s="53" t="s">
        <v>1707</v>
      </c>
      <c r="H17" s="50"/>
      <c r="I17" s="53" t="s">
        <v>1589</v>
      </c>
      <c r="J17" s="54">
        <v>0.05</v>
      </c>
      <c r="K17" s="54"/>
      <c r="L17" s="54"/>
      <c r="M17" s="54"/>
      <c r="N17" s="54">
        <v>1.5</v>
      </c>
      <c r="O17" s="54">
        <v>1</v>
      </c>
      <c r="P17" s="54">
        <f t="shared" si="8"/>
        <v>1</v>
      </c>
      <c r="Q17" s="54"/>
      <c r="R17" s="54"/>
      <c r="S17" s="50">
        <v>3</v>
      </c>
      <c r="T17" s="50" t="s">
        <v>1598</v>
      </c>
      <c r="U17" s="50" t="s">
        <v>1699</v>
      </c>
      <c r="V17" s="53"/>
      <c r="W17" s="48">
        <f t="shared" si="1"/>
        <v>0.05</v>
      </c>
      <c r="X17" s="54">
        <f t="shared" si="2"/>
        <v>0</v>
      </c>
      <c r="Y17" s="54">
        <f t="shared" si="3"/>
        <v>0</v>
      </c>
      <c r="Z17" s="54">
        <f t="shared" si="4"/>
        <v>0</v>
      </c>
      <c r="AA17" s="49">
        <f t="shared" si="5"/>
        <v>0.05</v>
      </c>
      <c r="AB17" s="54">
        <f t="shared" si="6"/>
        <v>0.05</v>
      </c>
      <c r="AC17" s="54">
        <f t="shared" si="7"/>
        <v>0</v>
      </c>
    </row>
    <row r="18" spans="1:29" ht="30" customHeight="1">
      <c r="A18" s="59">
        <v>9</v>
      </c>
      <c r="B18" s="50" t="s">
        <v>1169</v>
      </c>
      <c r="C18" s="50" t="s">
        <v>1170</v>
      </c>
      <c r="D18" s="50">
        <v>9</v>
      </c>
      <c r="E18" s="53" t="s">
        <v>1708</v>
      </c>
      <c r="F18" s="53" t="s">
        <v>1709</v>
      </c>
      <c r="G18" s="53" t="s">
        <v>1710</v>
      </c>
      <c r="H18" s="50" t="s">
        <v>1598</v>
      </c>
      <c r="I18" s="53" t="s">
        <v>1589</v>
      </c>
      <c r="J18" s="54">
        <v>0.41</v>
      </c>
      <c r="K18" s="54"/>
      <c r="L18" s="54"/>
      <c r="M18" s="54"/>
      <c r="N18" s="54">
        <v>1.5</v>
      </c>
      <c r="O18" s="54">
        <v>1.5</v>
      </c>
      <c r="P18" s="54">
        <f t="shared" si="8"/>
        <v>1.5</v>
      </c>
      <c r="Q18" s="54"/>
      <c r="R18" s="54"/>
      <c r="S18" s="50">
        <v>3</v>
      </c>
      <c r="T18" s="50"/>
      <c r="U18" s="50" t="s">
        <v>1603</v>
      </c>
      <c r="V18" s="53"/>
      <c r="W18" s="48">
        <f t="shared" si="1"/>
        <v>0.41</v>
      </c>
      <c r="X18" s="54">
        <f t="shared" si="2"/>
        <v>0</v>
      </c>
      <c r="Y18" s="54">
        <f t="shared" si="3"/>
        <v>0</v>
      </c>
      <c r="Z18" s="54">
        <f t="shared" si="4"/>
        <v>0</v>
      </c>
      <c r="AA18" s="49">
        <f t="shared" si="5"/>
        <v>0.41</v>
      </c>
      <c r="AB18" s="54">
        <f t="shared" si="6"/>
        <v>0.41</v>
      </c>
      <c r="AC18" s="54">
        <f t="shared" si="7"/>
        <v>0</v>
      </c>
    </row>
    <row r="19" spans="1:29" ht="30" customHeight="1">
      <c r="A19" s="59">
        <v>10</v>
      </c>
      <c r="B19" s="50" t="s">
        <v>1169</v>
      </c>
      <c r="C19" s="50" t="s">
        <v>1170</v>
      </c>
      <c r="D19" s="50">
        <v>10</v>
      </c>
      <c r="E19" s="53" t="s">
        <v>1711</v>
      </c>
      <c r="F19" s="53" t="s">
        <v>1712</v>
      </c>
      <c r="G19" s="53" t="s">
        <v>1713</v>
      </c>
      <c r="H19" s="50"/>
      <c r="I19" s="53" t="s">
        <v>1589</v>
      </c>
      <c r="J19" s="54">
        <v>0.21</v>
      </c>
      <c r="K19" s="54"/>
      <c r="L19" s="54"/>
      <c r="M19" s="54"/>
      <c r="N19" s="54">
        <v>1.5</v>
      </c>
      <c r="O19" s="54">
        <v>1.5</v>
      </c>
      <c r="P19" s="54">
        <f t="shared" si="8"/>
        <v>1.5</v>
      </c>
      <c r="Q19" s="54"/>
      <c r="R19" s="54"/>
      <c r="S19" s="50">
        <v>2</v>
      </c>
      <c r="T19" s="50" t="s">
        <v>1598</v>
      </c>
      <c r="U19" s="50" t="s">
        <v>1590</v>
      </c>
      <c r="V19" s="53"/>
      <c r="W19" s="48">
        <f t="shared" si="1"/>
        <v>0.21</v>
      </c>
      <c r="X19" s="54">
        <f t="shared" si="2"/>
        <v>0</v>
      </c>
      <c r="Y19" s="54">
        <f t="shared" si="3"/>
        <v>0</v>
      </c>
      <c r="Z19" s="54">
        <f t="shared" si="4"/>
        <v>0</v>
      </c>
      <c r="AA19" s="49">
        <f t="shared" si="5"/>
        <v>0.21</v>
      </c>
      <c r="AB19" s="54">
        <f t="shared" si="6"/>
        <v>0.21</v>
      </c>
      <c r="AC19" s="54">
        <f t="shared" si="7"/>
        <v>0</v>
      </c>
    </row>
    <row r="20" spans="1:29" ht="30" customHeight="1">
      <c r="A20" s="148">
        <v>11</v>
      </c>
      <c r="B20" s="149" t="s">
        <v>1147</v>
      </c>
      <c r="C20" s="150" t="s">
        <v>1157</v>
      </c>
      <c r="D20" s="150">
        <v>11</v>
      </c>
      <c r="E20" s="151" t="s">
        <v>1714</v>
      </c>
      <c r="F20" s="151" t="s">
        <v>1715</v>
      </c>
      <c r="G20" s="151" t="s">
        <v>1716</v>
      </c>
      <c r="H20" s="150"/>
      <c r="I20" s="151" t="s">
        <v>1016</v>
      </c>
      <c r="J20" s="152">
        <v>0.21</v>
      </c>
      <c r="K20" s="152"/>
      <c r="L20" s="152"/>
      <c r="M20" s="152"/>
      <c r="N20" s="152">
        <v>1.5</v>
      </c>
      <c r="O20" s="152">
        <v>0.3</v>
      </c>
      <c r="P20" s="152">
        <f t="shared" si="8"/>
        <v>0.30000000000000004</v>
      </c>
      <c r="Q20" s="152"/>
      <c r="R20" s="152"/>
      <c r="S20" s="150">
        <v>2</v>
      </c>
      <c r="T20" s="150" t="s">
        <v>1598</v>
      </c>
      <c r="U20" s="150" t="s">
        <v>1603</v>
      </c>
      <c r="V20" s="153"/>
      <c r="W20" s="48">
        <f t="shared" si="1"/>
        <v>0.21</v>
      </c>
      <c r="X20" s="54">
        <f t="shared" si="2"/>
        <v>0</v>
      </c>
      <c r="Y20" s="54">
        <f t="shared" si="3"/>
        <v>0</v>
      </c>
      <c r="Z20" s="54">
        <f t="shared" si="4"/>
        <v>0</v>
      </c>
      <c r="AA20" s="49">
        <f t="shared" si="5"/>
        <v>0.21</v>
      </c>
      <c r="AB20" s="54">
        <f t="shared" si="6"/>
        <v>0.21</v>
      </c>
      <c r="AC20" s="54">
        <f t="shared" si="7"/>
        <v>0</v>
      </c>
    </row>
    <row r="21" spans="1:29" ht="30" customHeight="1">
      <c r="A21" s="154">
        <v>12</v>
      </c>
      <c r="B21" s="150" t="s">
        <v>1147</v>
      </c>
      <c r="C21" s="150" t="s">
        <v>1157</v>
      </c>
      <c r="D21" s="150">
        <v>12</v>
      </c>
      <c r="E21" s="151" t="s">
        <v>1717</v>
      </c>
      <c r="F21" s="151" t="s">
        <v>1718</v>
      </c>
      <c r="G21" s="151" t="s">
        <v>1719</v>
      </c>
      <c r="H21" s="150"/>
      <c r="I21" s="151" t="s">
        <v>1589</v>
      </c>
      <c r="J21" s="152">
        <v>0.24</v>
      </c>
      <c r="K21" s="152"/>
      <c r="L21" s="152"/>
      <c r="M21" s="152"/>
      <c r="N21" s="152">
        <v>1.5</v>
      </c>
      <c r="O21" s="152">
        <v>1.2</v>
      </c>
      <c r="P21" s="152">
        <f t="shared" ref="P21:P38" si="9">-1-0.25+N21+O21-0.25</f>
        <v>1.2</v>
      </c>
      <c r="Q21" s="152"/>
      <c r="R21" s="152"/>
      <c r="S21" s="150">
        <v>4</v>
      </c>
      <c r="T21" s="150" t="s">
        <v>1598</v>
      </c>
      <c r="U21" s="150" t="s">
        <v>1699</v>
      </c>
      <c r="V21" s="151"/>
      <c r="W21" s="48">
        <f t="shared" si="1"/>
        <v>0.24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0.24</v>
      </c>
      <c r="AB21" s="54">
        <f t="shared" si="6"/>
        <v>0.24</v>
      </c>
      <c r="AC21" s="54">
        <f t="shared" si="7"/>
        <v>0</v>
      </c>
    </row>
    <row r="22" spans="1:29" ht="30" customHeight="1">
      <c r="A22" s="154">
        <v>13</v>
      </c>
      <c r="B22" s="150" t="s">
        <v>1147</v>
      </c>
      <c r="C22" s="150" t="s">
        <v>1157</v>
      </c>
      <c r="D22" s="150">
        <v>13</v>
      </c>
      <c r="E22" s="151" t="s">
        <v>1720</v>
      </c>
      <c r="F22" s="151" t="s">
        <v>1721</v>
      </c>
      <c r="G22" s="151" t="s">
        <v>1722</v>
      </c>
      <c r="H22" s="150"/>
      <c r="I22" s="151" t="s">
        <v>1589</v>
      </c>
      <c r="J22" s="152">
        <v>0.46</v>
      </c>
      <c r="K22" s="152"/>
      <c r="L22" s="152"/>
      <c r="M22" s="152"/>
      <c r="N22" s="152">
        <v>1.5</v>
      </c>
      <c r="O22" s="152">
        <v>1</v>
      </c>
      <c r="P22" s="152">
        <f t="shared" si="9"/>
        <v>1</v>
      </c>
      <c r="Q22" s="152"/>
      <c r="R22" s="152"/>
      <c r="S22" s="150">
        <v>3</v>
      </c>
      <c r="T22" s="150"/>
      <c r="U22" s="150" t="s">
        <v>1699</v>
      </c>
      <c r="V22" s="151"/>
      <c r="W22" s="48">
        <f t="shared" si="1"/>
        <v>0.46</v>
      </c>
      <c r="X22" s="54">
        <f t="shared" si="2"/>
        <v>0</v>
      </c>
      <c r="Y22" s="54">
        <f t="shared" si="3"/>
        <v>0</v>
      </c>
      <c r="Z22" s="54">
        <f t="shared" si="4"/>
        <v>0</v>
      </c>
      <c r="AA22" s="49">
        <f t="shared" si="5"/>
        <v>0.46</v>
      </c>
      <c r="AB22" s="54">
        <f t="shared" si="6"/>
        <v>0.46</v>
      </c>
      <c r="AC22" s="54">
        <f t="shared" si="7"/>
        <v>0</v>
      </c>
    </row>
    <row r="23" spans="1:29" ht="30" customHeight="1">
      <c r="A23" s="154">
        <v>14</v>
      </c>
      <c r="B23" s="150" t="s">
        <v>1147</v>
      </c>
      <c r="C23" s="150" t="s">
        <v>1157</v>
      </c>
      <c r="D23" s="150">
        <v>14</v>
      </c>
      <c r="E23" s="151" t="s">
        <v>1723</v>
      </c>
      <c r="F23" s="151" t="s">
        <v>1724</v>
      </c>
      <c r="G23" s="151" t="s">
        <v>1725</v>
      </c>
      <c r="H23" s="150"/>
      <c r="I23" s="151" t="s">
        <v>1589</v>
      </c>
      <c r="J23" s="152">
        <v>0.32</v>
      </c>
      <c r="K23" s="152"/>
      <c r="L23" s="152"/>
      <c r="M23" s="152"/>
      <c r="N23" s="152">
        <v>1.5</v>
      </c>
      <c r="O23" s="152">
        <v>1</v>
      </c>
      <c r="P23" s="152">
        <f t="shared" si="9"/>
        <v>1</v>
      </c>
      <c r="Q23" s="152"/>
      <c r="R23" s="152"/>
      <c r="S23" s="150">
        <v>3</v>
      </c>
      <c r="T23" s="150"/>
      <c r="U23" s="150" t="s">
        <v>1590</v>
      </c>
      <c r="V23" s="151"/>
      <c r="W23" s="48">
        <f t="shared" si="1"/>
        <v>0.32</v>
      </c>
      <c r="X23" s="54">
        <f t="shared" si="2"/>
        <v>0</v>
      </c>
      <c r="Y23" s="54">
        <f t="shared" si="3"/>
        <v>0</v>
      </c>
      <c r="Z23" s="54">
        <f t="shared" si="4"/>
        <v>0</v>
      </c>
      <c r="AA23" s="49">
        <f t="shared" si="5"/>
        <v>0.32</v>
      </c>
      <c r="AB23" s="54">
        <f t="shared" si="6"/>
        <v>0.32</v>
      </c>
      <c r="AC23" s="54">
        <f t="shared" si="7"/>
        <v>0</v>
      </c>
    </row>
    <row r="24" spans="1:29" ht="30" customHeight="1">
      <c r="A24" s="154">
        <v>15</v>
      </c>
      <c r="B24" s="150" t="s">
        <v>2916</v>
      </c>
      <c r="C24" s="150" t="s">
        <v>2917</v>
      </c>
      <c r="D24" s="150">
        <v>15</v>
      </c>
      <c r="E24" s="151" t="s">
        <v>1726</v>
      </c>
      <c r="F24" s="151" t="s">
        <v>1727</v>
      </c>
      <c r="G24" s="151" t="s">
        <v>1728</v>
      </c>
      <c r="H24" s="150"/>
      <c r="I24" s="151" t="s">
        <v>1589</v>
      </c>
      <c r="J24" s="152">
        <v>0.34</v>
      </c>
      <c r="K24" s="152"/>
      <c r="L24" s="152"/>
      <c r="M24" s="152"/>
      <c r="N24" s="152">
        <v>1.5</v>
      </c>
      <c r="O24" s="152">
        <v>0.7</v>
      </c>
      <c r="P24" s="152">
        <f t="shared" si="9"/>
        <v>0.7</v>
      </c>
      <c r="Q24" s="152"/>
      <c r="R24" s="152"/>
      <c r="S24" s="150">
        <v>3</v>
      </c>
      <c r="T24" s="150"/>
      <c r="U24" s="150" t="s">
        <v>1699</v>
      </c>
      <c r="V24" s="151"/>
      <c r="W24" s="48">
        <f t="shared" si="1"/>
        <v>0.34</v>
      </c>
      <c r="X24" s="54">
        <f t="shared" si="2"/>
        <v>0</v>
      </c>
      <c r="Y24" s="54">
        <f t="shared" si="3"/>
        <v>0</v>
      </c>
      <c r="Z24" s="54">
        <f t="shared" si="4"/>
        <v>0</v>
      </c>
      <c r="AA24" s="49">
        <f t="shared" si="5"/>
        <v>0.34</v>
      </c>
      <c r="AB24" s="54">
        <f t="shared" si="6"/>
        <v>0.34</v>
      </c>
      <c r="AC24" s="54">
        <f t="shared" si="7"/>
        <v>0</v>
      </c>
    </row>
    <row r="25" spans="1:29" ht="30" customHeight="1">
      <c r="A25" s="154">
        <v>16</v>
      </c>
      <c r="B25" s="150" t="s">
        <v>2916</v>
      </c>
      <c r="C25" s="150" t="s">
        <v>2917</v>
      </c>
      <c r="D25" s="150">
        <v>16</v>
      </c>
      <c r="E25" s="151" t="s">
        <v>1729</v>
      </c>
      <c r="F25" s="151" t="s">
        <v>1730</v>
      </c>
      <c r="G25" s="151" t="s">
        <v>1731</v>
      </c>
      <c r="H25" s="150"/>
      <c r="I25" s="151" t="s">
        <v>1589</v>
      </c>
      <c r="J25" s="152">
        <v>0.92</v>
      </c>
      <c r="K25" s="152"/>
      <c r="L25" s="152"/>
      <c r="M25" s="152"/>
      <c r="N25" s="152">
        <v>1.5</v>
      </c>
      <c r="O25" s="152">
        <v>1.5</v>
      </c>
      <c r="P25" s="152">
        <f t="shared" si="9"/>
        <v>1.5</v>
      </c>
      <c r="Q25" s="152"/>
      <c r="R25" s="152"/>
      <c r="S25" s="150">
        <v>4</v>
      </c>
      <c r="T25" s="150"/>
      <c r="U25" s="150" t="s">
        <v>1699</v>
      </c>
      <c r="V25" s="151"/>
      <c r="W25" s="48">
        <f t="shared" si="1"/>
        <v>0.92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0.92</v>
      </c>
      <c r="AB25" s="54">
        <f t="shared" si="6"/>
        <v>0.92</v>
      </c>
      <c r="AC25" s="54">
        <f t="shared" si="7"/>
        <v>0</v>
      </c>
    </row>
    <row r="26" spans="1:29" ht="30" customHeight="1">
      <c r="A26" s="154">
        <v>17</v>
      </c>
      <c r="B26" s="150" t="s">
        <v>2916</v>
      </c>
      <c r="C26" s="150" t="s">
        <v>2917</v>
      </c>
      <c r="D26" s="150">
        <v>17</v>
      </c>
      <c r="E26" s="151" t="s">
        <v>1732</v>
      </c>
      <c r="F26" s="151" t="s">
        <v>1733</v>
      </c>
      <c r="G26" s="151" t="s">
        <v>1733</v>
      </c>
      <c r="H26" s="150" t="s">
        <v>1598</v>
      </c>
      <c r="I26" s="151" t="s">
        <v>1589</v>
      </c>
      <c r="J26" s="152">
        <v>0.11</v>
      </c>
      <c r="K26" s="152"/>
      <c r="L26" s="152"/>
      <c r="M26" s="152"/>
      <c r="N26" s="152">
        <v>1.5</v>
      </c>
      <c r="O26" s="152">
        <v>3</v>
      </c>
      <c r="P26" s="152">
        <f t="shared" si="9"/>
        <v>3</v>
      </c>
      <c r="Q26" s="152"/>
      <c r="R26" s="152"/>
      <c r="S26" s="150">
        <v>3</v>
      </c>
      <c r="T26" s="150"/>
      <c r="U26" s="150" t="s">
        <v>1590</v>
      </c>
      <c r="V26" s="151"/>
      <c r="W26" s="48">
        <f t="shared" si="1"/>
        <v>0.11</v>
      </c>
      <c r="X26" s="54">
        <f t="shared" si="2"/>
        <v>0</v>
      </c>
      <c r="Y26" s="54">
        <f t="shared" si="3"/>
        <v>0</v>
      </c>
      <c r="Z26" s="54">
        <f t="shared" si="4"/>
        <v>0</v>
      </c>
      <c r="AA26" s="49">
        <f t="shared" si="5"/>
        <v>0.11</v>
      </c>
      <c r="AB26" s="54">
        <f t="shared" si="6"/>
        <v>0.11</v>
      </c>
      <c r="AC26" s="54">
        <f t="shared" si="7"/>
        <v>0</v>
      </c>
    </row>
    <row r="27" spans="1:29" ht="30" customHeight="1">
      <c r="A27" s="154">
        <v>18</v>
      </c>
      <c r="B27" s="150" t="s">
        <v>2916</v>
      </c>
      <c r="C27" s="150" t="s">
        <v>2917</v>
      </c>
      <c r="D27" s="150">
        <v>18</v>
      </c>
      <c r="E27" s="151" t="s">
        <v>1734</v>
      </c>
      <c r="F27" s="151" t="s">
        <v>1724</v>
      </c>
      <c r="G27" s="151" t="s">
        <v>1735</v>
      </c>
      <c r="H27" s="150"/>
      <c r="I27" s="151" t="s">
        <v>1589</v>
      </c>
      <c r="J27" s="152">
        <v>0.22</v>
      </c>
      <c r="K27" s="152"/>
      <c r="L27" s="152"/>
      <c r="M27" s="152"/>
      <c r="N27" s="152">
        <v>1.5</v>
      </c>
      <c r="O27" s="152">
        <v>1.2</v>
      </c>
      <c r="P27" s="152">
        <f t="shared" si="9"/>
        <v>1.2</v>
      </c>
      <c r="Q27" s="152"/>
      <c r="R27" s="152"/>
      <c r="S27" s="150">
        <v>2</v>
      </c>
      <c r="T27" s="150"/>
      <c r="U27" s="150" t="s">
        <v>1699</v>
      </c>
      <c r="V27" s="151"/>
      <c r="W27" s="48">
        <f t="shared" si="1"/>
        <v>0.22</v>
      </c>
      <c r="X27" s="54">
        <f t="shared" si="2"/>
        <v>0</v>
      </c>
      <c r="Y27" s="54">
        <f t="shared" si="3"/>
        <v>0</v>
      </c>
      <c r="Z27" s="54">
        <f t="shared" si="4"/>
        <v>0</v>
      </c>
      <c r="AA27" s="49">
        <f t="shared" si="5"/>
        <v>0.22</v>
      </c>
      <c r="AB27" s="54">
        <f t="shared" si="6"/>
        <v>0.22</v>
      </c>
      <c r="AC27" s="54">
        <f t="shared" si="7"/>
        <v>0</v>
      </c>
    </row>
    <row r="28" spans="1:29" ht="30" customHeight="1">
      <c r="A28" s="154">
        <v>19</v>
      </c>
      <c r="B28" s="150" t="s">
        <v>2916</v>
      </c>
      <c r="C28" s="150" t="s">
        <v>2917</v>
      </c>
      <c r="D28" s="150">
        <v>19</v>
      </c>
      <c r="E28" s="151" t="s">
        <v>1736</v>
      </c>
      <c r="F28" s="151" t="s">
        <v>1737</v>
      </c>
      <c r="G28" s="151" t="s">
        <v>1738</v>
      </c>
      <c r="H28" s="150"/>
      <c r="I28" s="151" t="s">
        <v>1589</v>
      </c>
      <c r="J28" s="152">
        <v>0.2</v>
      </c>
      <c r="K28" s="152"/>
      <c r="L28" s="152"/>
      <c r="M28" s="152"/>
      <c r="N28" s="152">
        <v>1.5</v>
      </c>
      <c r="O28" s="152">
        <v>1.2</v>
      </c>
      <c r="P28" s="152">
        <f t="shared" si="9"/>
        <v>1.2</v>
      </c>
      <c r="Q28" s="152"/>
      <c r="R28" s="152"/>
      <c r="S28" s="150">
        <v>3</v>
      </c>
      <c r="T28" s="150" t="s">
        <v>1598</v>
      </c>
      <c r="U28" s="150" t="s">
        <v>1603</v>
      </c>
      <c r="V28" s="151"/>
      <c r="W28" s="48">
        <f t="shared" si="1"/>
        <v>0.2</v>
      </c>
      <c r="X28" s="54">
        <f t="shared" si="2"/>
        <v>0</v>
      </c>
      <c r="Y28" s="54">
        <f t="shared" si="3"/>
        <v>0</v>
      </c>
      <c r="Z28" s="54">
        <f t="shared" si="4"/>
        <v>0</v>
      </c>
      <c r="AA28" s="49">
        <f t="shared" si="5"/>
        <v>0.2</v>
      </c>
      <c r="AB28" s="54">
        <f t="shared" si="6"/>
        <v>0.2</v>
      </c>
      <c r="AC28" s="54">
        <f t="shared" si="7"/>
        <v>0</v>
      </c>
    </row>
    <row r="29" spans="1:29" ht="30" customHeight="1">
      <c r="A29" s="154">
        <v>20</v>
      </c>
      <c r="B29" s="150" t="s">
        <v>2916</v>
      </c>
      <c r="C29" s="150" t="s">
        <v>2917</v>
      </c>
      <c r="D29" s="150">
        <v>20</v>
      </c>
      <c r="E29" s="151" t="s">
        <v>1739</v>
      </c>
      <c r="F29" s="151" t="s">
        <v>1740</v>
      </c>
      <c r="G29" s="151" t="s">
        <v>1740</v>
      </c>
      <c r="H29" s="150"/>
      <c r="I29" s="151" t="s">
        <v>1589</v>
      </c>
      <c r="J29" s="152">
        <v>0.18</v>
      </c>
      <c r="K29" s="152"/>
      <c r="L29" s="152"/>
      <c r="M29" s="152"/>
      <c r="N29" s="152">
        <v>1.5</v>
      </c>
      <c r="O29" s="152">
        <v>2.2999999999999998</v>
      </c>
      <c r="P29" s="152">
        <f t="shared" si="9"/>
        <v>2.2999999999999998</v>
      </c>
      <c r="Q29" s="152"/>
      <c r="R29" s="152"/>
      <c r="S29" s="150">
        <v>2</v>
      </c>
      <c r="T29" s="150"/>
      <c r="U29" s="150" t="s">
        <v>1590</v>
      </c>
      <c r="V29" s="151"/>
      <c r="W29" s="48">
        <f t="shared" si="1"/>
        <v>0.18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0.18</v>
      </c>
      <c r="AB29" s="54">
        <f t="shared" si="6"/>
        <v>0.18</v>
      </c>
      <c r="AC29" s="54">
        <f t="shared" si="7"/>
        <v>0</v>
      </c>
    </row>
    <row r="30" spans="1:29" ht="30" customHeight="1">
      <c r="A30" s="154">
        <v>21</v>
      </c>
      <c r="B30" s="150" t="s">
        <v>2916</v>
      </c>
      <c r="C30" s="150" t="s">
        <v>2917</v>
      </c>
      <c r="D30" s="150">
        <v>21</v>
      </c>
      <c r="E30" s="151" t="s">
        <v>1741</v>
      </c>
      <c r="F30" s="151" t="s">
        <v>1742</v>
      </c>
      <c r="G30" s="151" t="s">
        <v>1743</v>
      </c>
      <c r="H30" s="150"/>
      <c r="I30" s="151" t="s">
        <v>1589</v>
      </c>
      <c r="J30" s="152">
        <v>0.39</v>
      </c>
      <c r="K30" s="152"/>
      <c r="L30" s="152"/>
      <c r="M30" s="152"/>
      <c r="N30" s="152">
        <v>1.5</v>
      </c>
      <c r="O30" s="152">
        <v>1.2</v>
      </c>
      <c r="P30" s="152">
        <f t="shared" si="9"/>
        <v>1.2</v>
      </c>
      <c r="Q30" s="152"/>
      <c r="R30" s="152"/>
      <c r="S30" s="150">
        <v>2</v>
      </c>
      <c r="T30" s="150"/>
      <c r="U30" s="150" t="s">
        <v>1590</v>
      </c>
      <c r="V30" s="151"/>
      <c r="W30" s="48">
        <f t="shared" si="1"/>
        <v>0.39</v>
      </c>
      <c r="X30" s="54">
        <f t="shared" si="2"/>
        <v>0</v>
      </c>
      <c r="Y30" s="54">
        <f t="shared" si="3"/>
        <v>0</v>
      </c>
      <c r="Z30" s="54">
        <f t="shared" si="4"/>
        <v>0</v>
      </c>
      <c r="AA30" s="49">
        <f t="shared" si="5"/>
        <v>0.39</v>
      </c>
      <c r="AB30" s="54">
        <f t="shared" si="6"/>
        <v>0.39</v>
      </c>
      <c r="AC30" s="54">
        <f t="shared" si="7"/>
        <v>0</v>
      </c>
    </row>
    <row r="31" spans="1:29" ht="30" customHeight="1">
      <c r="A31" s="154">
        <v>22</v>
      </c>
      <c r="B31" s="150" t="s">
        <v>2916</v>
      </c>
      <c r="C31" s="150" t="s">
        <v>2917</v>
      </c>
      <c r="D31" s="150">
        <v>22</v>
      </c>
      <c r="E31" s="151" t="s">
        <v>1744</v>
      </c>
      <c r="F31" s="151" t="s">
        <v>1727</v>
      </c>
      <c r="G31" s="151" t="s">
        <v>1745</v>
      </c>
      <c r="H31" s="150"/>
      <c r="I31" s="151" t="s">
        <v>1589</v>
      </c>
      <c r="J31" s="152">
        <v>0.31</v>
      </c>
      <c r="K31" s="152"/>
      <c r="L31" s="152"/>
      <c r="M31" s="152"/>
      <c r="N31" s="152">
        <v>1.5</v>
      </c>
      <c r="O31" s="152">
        <v>1.5</v>
      </c>
      <c r="P31" s="152">
        <f t="shared" si="9"/>
        <v>1.5</v>
      </c>
      <c r="Q31" s="152"/>
      <c r="R31" s="152"/>
      <c r="S31" s="150">
        <v>3</v>
      </c>
      <c r="T31" s="150"/>
      <c r="U31" s="150" t="s">
        <v>1590</v>
      </c>
      <c r="V31" s="151"/>
      <c r="W31" s="48">
        <f t="shared" si="1"/>
        <v>0.31</v>
      </c>
      <c r="X31" s="54">
        <f t="shared" si="2"/>
        <v>0</v>
      </c>
      <c r="Y31" s="54">
        <f t="shared" si="3"/>
        <v>0</v>
      </c>
      <c r="Z31" s="54">
        <f t="shared" si="4"/>
        <v>0</v>
      </c>
      <c r="AA31" s="49">
        <f t="shared" si="5"/>
        <v>0.31</v>
      </c>
      <c r="AB31" s="54">
        <f t="shared" si="6"/>
        <v>0.31</v>
      </c>
      <c r="AC31" s="54">
        <f t="shared" si="7"/>
        <v>0</v>
      </c>
    </row>
    <row r="32" spans="1:29" ht="30" customHeight="1">
      <c r="A32" s="154">
        <v>23</v>
      </c>
      <c r="B32" s="150" t="s">
        <v>2916</v>
      </c>
      <c r="C32" s="150" t="s">
        <v>2917</v>
      </c>
      <c r="D32" s="150">
        <v>23</v>
      </c>
      <c r="E32" s="151" t="s">
        <v>1746</v>
      </c>
      <c r="F32" s="151" t="s">
        <v>1747</v>
      </c>
      <c r="G32" s="151" t="s">
        <v>1748</v>
      </c>
      <c r="H32" s="150"/>
      <c r="I32" s="151" t="s">
        <v>1589</v>
      </c>
      <c r="J32" s="152">
        <v>0.68</v>
      </c>
      <c r="K32" s="152"/>
      <c r="L32" s="152"/>
      <c r="M32" s="152"/>
      <c r="N32" s="152">
        <v>1.5</v>
      </c>
      <c r="O32" s="152">
        <v>1.2</v>
      </c>
      <c r="P32" s="152">
        <f t="shared" si="9"/>
        <v>1.2</v>
      </c>
      <c r="Q32" s="152"/>
      <c r="R32" s="152"/>
      <c r="S32" s="150">
        <v>3</v>
      </c>
      <c r="T32" s="150"/>
      <c r="U32" s="150" t="s">
        <v>1603</v>
      </c>
      <c r="V32" s="151"/>
      <c r="W32" s="48">
        <f t="shared" si="1"/>
        <v>0.68</v>
      </c>
      <c r="X32" s="54">
        <f t="shared" si="2"/>
        <v>0</v>
      </c>
      <c r="Y32" s="54">
        <f t="shared" si="3"/>
        <v>0</v>
      </c>
      <c r="Z32" s="54">
        <f t="shared" si="4"/>
        <v>0</v>
      </c>
      <c r="AA32" s="49">
        <f t="shared" si="5"/>
        <v>0.68</v>
      </c>
      <c r="AB32" s="54">
        <f t="shared" si="6"/>
        <v>0.68</v>
      </c>
      <c r="AC32" s="54">
        <f t="shared" si="7"/>
        <v>0</v>
      </c>
    </row>
    <row r="33" spans="1:29" ht="30" customHeight="1">
      <c r="A33" s="154">
        <v>24</v>
      </c>
      <c r="B33" s="150" t="s">
        <v>2916</v>
      </c>
      <c r="C33" s="150" t="s">
        <v>2917</v>
      </c>
      <c r="D33" s="150">
        <v>24</v>
      </c>
      <c r="E33" s="151" t="s">
        <v>1749</v>
      </c>
      <c r="F33" s="151" t="s">
        <v>1750</v>
      </c>
      <c r="G33" s="151" t="s">
        <v>1751</v>
      </c>
      <c r="H33" s="150" t="s">
        <v>1598</v>
      </c>
      <c r="I33" s="151" t="s">
        <v>1589</v>
      </c>
      <c r="J33" s="152">
        <v>0.84</v>
      </c>
      <c r="K33" s="152"/>
      <c r="L33" s="152"/>
      <c r="M33" s="152"/>
      <c r="N33" s="152">
        <v>1.5</v>
      </c>
      <c r="O33" s="152">
        <v>1.5</v>
      </c>
      <c r="P33" s="152">
        <f t="shared" si="9"/>
        <v>1.5</v>
      </c>
      <c r="Q33" s="152"/>
      <c r="R33" s="152"/>
      <c r="S33" s="150">
        <v>3</v>
      </c>
      <c r="T33" s="150"/>
      <c r="U33" s="150" t="s">
        <v>1590</v>
      </c>
      <c r="V33" s="151"/>
      <c r="W33" s="48">
        <f t="shared" si="1"/>
        <v>0.84</v>
      </c>
      <c r="X33" s="54">
        <f t="shared" si="2"/>
        <v>0</v>
      </c>
      <c r="Y33" s="54">
        <f t="shared" si="3"/>
        <v>0</v>
      </c>
      <c r="Z33" s="54">
        <f t="shared" si="4"/>
        <v>0</v>
      </c>
      <c r="AA33" s="49">
        <f t="shared" si="5"/>
        <v>0.84</v>
      </c>
      <c r="AB33" s="54">
        <f t="shared" si="6"/>
        <v>0.84</v>
      </c>
      <c r="AC33" s="54">
        <f t="shared" si="7"/>
        <v>0</v>
      </c>
    </row>
    <row r="34" spans="1:29" ht="30" customHeight="1">
      <c r="A34" s="154">
        <v>25</v>
      </c>
      <c r="B34" s="150" t="s">
        <v>2916</v>
      </c>
      <c r="C34" s="150" t="s">
        <v>2917</v>
      </c>
      <c r="D34" s="150">
        <v>25</v>
      </c>
      <c r="E34" s="151" t="s">
        <v>1752</v>
      </c>
      <c r="F34" s="151" t="s">
        <v>1748</v>
      </c>
      <c r="G34" s="151" t="s">
        <v>1747</v>
      </c>
      <c r="H34" s="150"/>
      <c r="I34" s="151" t="s">
        <v>1589</v>
      </c>
      <c r="J34" s="152">
        <v>0.23</v>
      </c>
      <c r="K34" s="152"/>
      <c r="L34" s="152"/>
      <c r="M34" s="152"/>
      <c r="N34" s="152">
        <v>1.5</v>
      </c>
      <c r="O34" s="152">
        <v>1</v>
      </c>
      <c r="P34" s="152">
        <f t="shared" si="9"/>
        <v>1</v>
      </c>
      <c r="Q34" s="152"/>
      <c r="R34" s="152"/>
      <c r="S34" s="150">
        <v>3</v>
      </c>
      <c r="T34" s="150"/>
      <c r="U34" s="150" t="s">
        <v>1603</v>
      </c>
      <c r="V34" s="151"/>
      <c r="W34" s="48">
        <f t="shared" si="1"/>
        <v>0.23</v>
      </c>
      <c r="X34" s="54">
        <f t="shared" si="2"/>
        <v>0</v>
      </c>
      <c r="Y34" s="54">
        <f t="shared" si="3"/>
        <v>0</v>
      </c>
      <c r="Z34" s="54">
        <f t="shared" si="4"/>
        <v>0</v>
      </c>
      <c r="AA34" s="49">
        <f t="shared" si="5"/>
        <v>0.23</v>
      </c>
      <c r="AB34" s="54">
        <f t="shared" si="6"/>
        <v>0.23</v>
      </c>
      <c r="AC34" s="54">
        <f t="shared" si="7"/>
        <v>0</v>
      </c>
    </row>
    <row r="35" spans="1:29" ht="30" customHeight="1">
      <c r="A35" s="154">
        <v>26</v>
      </c>
      <c r="B35" s="150" t="s">
        <v>2916</v>
      </c>
      <c r="C35" s="150" t="s">
        <v>2917</v>
      </c>
      <c r="D35" s="150">
        <v>26</v>
      </c>
      <c r="E35" s="151" t="s">
        <v>1753</v>
      </c>
      <c r="F35" s="151" t="s">
        <v>1754</v>
      </c>
      <c r="G35" s="151" t="s">
        <v>1755</v>
      </c>
      <c r="H35" s="150"/>
      <c r="I35" s="151" t="s">
        <v>1589</v>
      </c>
      <c r="J35" s="152">
        <v>0.48</v>
      </c>
      <c r="K35" s="152"/>
      <c r="L35" s="152"/>
      <c r="M35" s="152"/>
      <c r="N35" s="152">
        <v>1.5</v>
      </c>
      <c r="O35" s="152">
        <v>1.2</v>
      </c>
      <c r="P35" s="152">
        <f t="shared" si="9"/>
        <v>1.2</v>
      </c>
      <c r="Q35" s="152"/>
      <c r="R35" s="152"/>
      <c r="S35" s="150">
        <v>3</v>
      </c>
      <c r="T35" s="150"/>
      <c r="U35" s="150" t="s">
        <v>1603</v>
      </c>
      <c r="V35" s="151"/>
      <c r="W35" s="48">
        <f t="shared" si="1"/>
        <v>0.48</v>
      </c>
      <c r="X35" s="54">
        <f t="shared" si="2"/>
        <v>0</v>
      </c>
      <c r="Y35" s="54">
        <f t="shared" si="3"/>
        <v>0</v>
      </c>
      <c r="Z35" s="54">
        <f t="shared" si="4"/>
        <v>0</v>
      </c>
      <c r="AA35" s="49">
        <f t="shared" si="5"/>
        <v>0.48</v>
      </c>
      <c r="AB35" s="54">
        <f t="shared" si="6"/>
        <v>0.48</v>
      </c>
      <c r="AC35" s="54">
        <f t="shared" si="7"/>
        <v>0</v>
      </c>
    </row>
    <row r="36" spans="1:29" ht="30" customHeight="1">
      <c r="A36" s="154">
        <v>27</v>
      </c>
      <c r="B36" s="150" t="s">
        <v>2916</v>
      </c>
      <c r="C36" s="150" t="s">
        <v>2917</v>
      </c>
      <c r="D36" s="150">
        <v>27</v>
      </c>
      <c r="E36" s="151" t="s">
        <v>1756</v>
      </c>
      <c r="F36" s="151" t="s">
        <v>1757</v>
      </c>
      <c r="G36" s="151" t="s">
        <v>1758</v>
      </c>
      <c r="H36" s="150"/>
      <c r="I36" s="151" t="s">
        <v>1589</v>
      </c>
      <c r="J36" s="152">
        <v>0.62</v>
      </c>
      <c r="K36" s="152"/>
      <c r="L36" s="152"/>
      <c r="M36" s="152"/>
      <c r="N36" s="152">
        <v>1.5</v>
      </c>
      <c r="O36" s="152">
        <v>1.2</v>
      </c>
      <c r="P36" s="152">
        <f t="shared" si="9"/>
        <v>1.2</v>
      </c>
      <c r="Q36" s="152"/>
      <c r="R36" s="152"/>
      <c r="S36" s="150">
        <v>3</v>
      </c>
      <c r="T36" s="150"/>
      <c r="U36" s="150" t="s">
        <v>1699</v>
      </c>
      <c r="V36" s="151"/>
      <c r="W36" s="48">
        <f t="shared" si="1"/>
        <v>0.62</v>
      </c>
      <c r="X36" s="54">
        <f t="shared" si="2"/>
        <v>0</v>
      </c>
      <c r="Y36" s="54">
        <f t="shared" si="3"/>
        <v>0</v>
      </c>
      <c r="Z36" s="54">
        <f t="shared" si="4"/>
        <v>0</v>
      </c>
      <c r="AA36" s="49">
        <f t="shared" si="5"/>
        <v>0.62</v>
      </c>
      <c r="AB36" s="54">
        <f t="shared" si="6"/>
        <v>0.62</v>
      </c>
      <c r="AC36" s="54">
        <f t="shared" si="7"/>
        <v>0</v>
      </c>
    </row>
    <row r="37" spans="1:29" ht="30" customHeight="1">
      <c r="A37" s="154">
        <v>28</v>
      </c>
      <c r="B37" s="150" t="s">
        <v>2916</v>
      </c>
      <c r="C37" s="150" t="s">
        <v>2917</v>
      </c>
      <c r="D37" s="150">
        <v>28</v>
      </c>
      <c r="E37" s="151" t="s">
        <v>1759</v>
      </c>
      <c r="F37" s="151" t="s">
        <v>1760</v>
      </c>
      <c r="G37" s="151" t="s">
        <v>1761</v>
      </c>
      <c r="H37" s="150"/>
      <c r="I37" s="151" t="s">
        <v>2918</v>
      </c>
      <c r="J37" s="152">
        <v>0.45</v>
      </c>
      <c r="K37" s="152"/>
      <c r="L37" s="152"/>
      <c r="M37" s="152"/>
      <c r="N37" s="152">
        <v>1.5</v>
      </c>
      <c r="O37" s="152">
        <v>1.2</v>
      </c>
      <c r="P37" s="152">
        <f t="shared" si="9"/>
        <v>1.2</v>
      </c>
      <c r="Q37" s="152"/>
      <c r="R37" s="152"/>
      <c r="S37" s="150">
        <v>2</v>
      </c>
      <c r="T37" s="150"/>
      <c r="U37" s="150" t="s">
        <v>2919</v>
      </c>
      <c r="V37" s="153"/>
      <c r="W37" s="48">
        <f t="shared" si="1"/>
        <v>0.45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0.45</v>
      </c>
      <c r="AB37" s="54">
        <f t="shared" si="6"/>
        <v>0.45</v>
      </c>
      <c r="AC37" s="54">
        <f t="shared" si="7"/>
        <v>0</v>
      </c>
    </row>
    <row r="38" spans="1:29" ht="30" customHeight="1">
      <c r="A38" s="154">
        <v>29</v>
      </c>
      <c r="B38" s="150" t="s">
        <v>2916</v>
      </c>
      <c r="C38" s="150" t="s">
        <v>2917</v>
      </c>
      <c r="D38" s="150">
        <v>29</v>
      </c>
      <c r="E38" s="151" t="s">
        <v>1762</v>
      </c>
      <c r="F38" s="151" t="s">
        <v>1763</v>
      </c>
      <c r="G38" s="151" t="s">
        <v>1764</v>
      </c>
      <c r="H38" s="150"/>
      <c r="I38" s="151" t="s">
        <v>2918</v>
      </c>
      <c r="J38" s="152">
        <v>0.52</v>
      </c>
      <c r="K38" s="152"/>
      <c r="L38" s="152"/>
      <c r="M38" s="152"/>
      <c r="N38" s="152">
        <v>1.5</v>
      </c>
      <c r="O38" s="152">
        <v>0.6</v>
      </c>
      <c r="P38" s="152">
        <f t="shared" si="9"/>
        <v>0.6</v>
      </c>
      <c r="Q38" s="152"/>
      <c r="R38" s="152"/>
      <c r="S38" s="150">
        <v>2</v>
      </c>
      <c r="T38" s="150"/>
      <c r="U38" s="150" t="s">
        <v>2919</v>
      </c>
      <c r="V38" s="153"/>
      <c r="W38" s="48">
        <f t="shared" si="1"/>
        <v>0.52</v>
      </c>
      <c r="X38" s="54">
        <f t="shared" si="2"/>
        <v>0</v>
      </c>
      <c r="Y38" s="54">
        <f t="shared" si="3"/>
        <v>0</v>
      </c>
      <c r="Z38" s="54">
        <f t="shared" si="4"/>
        <v>0</v>
      </c>
      <c r="AA38" s="49">
        <f t="shared" si="5"/>
        <v>0.52</v>
      </c>
      <c r="AB38" s="54">
        <f t="shared" si="6"/>
        <v>0.52</v>
      </c>
      <c r="AC38" s="54">
        <f t="shared" si="7"/>
        <v>0</v>
      </c>
    </row>
    <row r="39" spans="1:29" ht="30" customHeight="1">
      <c r="A39" s="154">
        <v>30</v>
      </c>
      <c r="B39" s="150" t="s">
        <v>2916</v>
      </c>
      <c r="C39" s="150" t="s">
        <v>2917</v>
      </c>
      <c r="D39" s="150">
        <v>30</v>
      </c>
      <c r="E39" s="151" t="s">
        <v>367</v>
      </c>
      <c r="F39" s="151" t="s">
        <v>1765</v>
      </c>
      <c r="G39" s="151" t="s">
        <v>1766</v>
      </c>
      <c r="H39" s="150" t="s">
        <v>1598</v>
      </c>
      <c r="I39" s="151" t="s">
        <v>1130</v>
      </c>
      <c r="J39" s="152">
        <v>0.54</v>
      </c>
      <c r="K39" s="152">
        <v>1.5</v>
      </c>
      <c r="L39" s="152"/>
      <c r="M39" s="152"/>
      <c r="N39" s="152"/>
      <c r="O39" s="152"/>
      <c r="P39" s="152"/>
      <c r="Q39" s="152"/>
      <c r="R39" s="152"/>
      <c r="S39" s="150"/>
      <c r="T39" s="150"/>
      <c r="U39" s="150"/>
      <c r="V39" s="151"/>
      <c r="W39" s="48">
        <f t="shared" si="1"/>
        <v>0.54</v>
      </c>
      <c r="X39" s="54">
        <f t="shared" si="2"/>
        <v>0.54</v>
      </c>
      <c r="Y39" s="54">
        <f t="shared" si="3"/>
        <v>0</v>
      </c>
      <c r="Z39" s="54">
        <f t="shared" si="4"/>
        <v>0</v>
      </c>
      <c r="AA39" s="49">
        <f t="shared" si="5"/>
        <v>0</v>
      </c>
      <c r="AB39" s="54">
        <f t="shared" si="6"/>
        <v>0</v>
      </c>
      <c r="AC39" s="54">
        <f t="shared" si="7"/>
        <v>0</v>
      </c>
    </row>
    <row r="40" spans="1:29" ht="30" customHeight="1">
      <c r="A40" s="154">
        <v>31</v>
      </c>
      <c r="B40" s="150" t="s">
        <v>2916</v>
      </c>
      <c r="C40" s="150" t="s">
        <v>2917</v>
      </c>
      <c r="D40" s="150">
        <v>31</v>
      </c>
      <c r="E40" s="151" t="s">
        <v>1767</v>
      </c>
      <c r="F40" s="151" t="s">
        <v>1768</v>
      </c>
      <c r="G40" s="151" t="s">
        <v>1769</v>
      </c>
      <c r="H40" s="150" t="s">
        <v>1598</v>
      </c>
      <c r="I40" s="151" t="s">
        <v>1130</v>
      </c>
      <c r="J40" s="152">
        <v>0.5</v>
      </c>
      <c r="K40" s="152">
        <v>1.5</v>
      </c>
      <c r="L40" s="152"/>
      <c r="M40" s="152"/>
      <c r="N40" s="152"/>
      <c r="O40" s="152"/>
      <c r="P40" s="152"/>
      <c r="Q40" s="152"/>
      <c r="R40" s="152"/>
      <c r="S40" s="150"/>
      <c r="T40" s="150"/>
      <c r="U40" s="150"/>
      <c r="V40" s="151"/>
      <c r="W40" s="48">
        <f t="shared" si="1"/>
        <v>0.5</v>
      </c>
      <c r="X40" s="54">
        <f t="shared" si="2"/>
        <v>0.5</v>
      </c>
      <c r="Y40" s="54">
        <f t="shared" si="3"/>
        <v>0</v>
      </c>
      <c r="Z40" s="54">
        <f t="shared" si="4"/>
        <v>0</v>
      </c>
      <c r="AA40" s="49">
        <f t="shared" si="5"/>
        <v>0</v>
      </c>
      <c r="AB40" s="54">
        <f t="shared" si="6"/>
        <v>0</v>
      </c>
      <c r="AC40" s="54">
        <f t="shared" si="7"/>
        <v>0</v>
      </c>
    </row>
    <row r="41" spans="1:29" ht="30" customHeight="1">
      <c r="A41" s="154">
        <v>32</v>
      </c>
      <c r="B41" s="150" t="s">
        <v>2916</v>
      </c>
      <c r="C41" s="150" t="s">
        <v>2917</v>
      </c>
      <c r="D41" s="150">
        <v>32</v>
      </c>
      <c r="E41" s="151" t="s">
        <v>1770</v>
      </c>
      <c r="F41" s="151" t="s">
        <v>1771</v>
      </c>
      <c r="G41" s="151" t="s">
        <v>1772</v>
      </c>
      <c r="H41" s="150"/>
      <c r="I41" s="151" t="s">
        <v>1589</v>
      </c>
      <c r="J41" s="152">
        <v>0.16</v>
      </c>
      <c r="K41" s="152"/>
      <c r="L41" s="152"/>
      <c r="M41" s="152"/>
      <c r="N41" s="152">
        <v>1.5</v>
      </c>
      <c r="O41" s="152">
        <v>1.2</v>
      </c>
      <c r="P41" s="152">
        <f t="shared" ref="P41:P46" si="10">-1-0.25+N41+O41-0.25</f>
        <v>1.2</v>
      </c>
      <c r="Q41" s="152"/>
      <c r="R41" s="152"/>
      <c r="S41" s="150">
        <v>5</v>
      </c>
      <c r="T41" s="150" t="s">
        <v>1598</v>
      </c>
      <c r="U41" s="150" t="s">
        <v>1590</v>
      </c>
      <c r="V41" s="151"/>
      <c r="W41" s="48">
        <f t="shared" si="1"/>
        <v>0.16</v>
      </c>
      <c r="X41" s="54">
        <f t="shared" si="2"/>
        <v>0</v>
      </c>
      <c r="Y41" s="54">
        <f t="shared" si="3"/>
        <v>0</v>
      </c>
      <c r="Z41" s="54">
        <f t="shared" si="4"/>
        <v>0</v>
      </c>
      <c r="AA41" s="49">
        <f t="shared" si="5"/>
        <v>0.16</v>
      </c>
      <c r="AB41" s="54">
        <f t="shared" si="6"/>
        <v>0.16</v>
      </c>
      <c r="AC41" s="54">
        <f t="shared" si="7"/>
        <v>0</v>
      </c>
    </row>
    <row r="42" spans="1:29" ht="30" customHeight="1">
      <c r="A42" s="154">
        <v>33</v>
      </c>
      <c r="B42" s="150" t="s">
        <v>2916</v>
      </c>
      <c r="C42" s="150" t="s">
        <v>2917</v>
      </c>
      <c r="D42" s="150">
        <v>33</v>
      </c>
      <c r="E42" s="151" t="s">
        <v>1773</v>
      </c>
      <c r="F42" s="151" t="s">
        <v>1733</v>
      </c>
      <c r="G42" s="151" t="s">
        <v>1733</v>
      </c>
      <c r="H42" s="150" t="s">
        <v>1598</v>
      </c>
      <c r="I42" s="151" t="s">
        <v>1589</v>
      </c>
      <c r="J42" s="152">
        <v>0.15</v>
      </c>
      <c r="K42" s="152"/>
      <c r="L42" s="152"/>
      <c r="M42" s="152"/>
      <c r="N42" s="152">
        <v>1.5</v>
      </c>
      <c r="O42" s="152">
        <v>0.8</v>
      </c>
      <c r="P42" s="152">
        <f t="shared" si="10"/>
        <v>0.8</v>
      </c>
      <c r="Q42" s="152"/>
      <c r="R42" s="152"/>
      <c r="S42" s="150">
        <v>2</v>
      </c>
      <c r="T42" s="150"/>
      <c r="U42" s="150" t="s">
        <v>1590</v>
      </c>
      <c r="V42" s="151"/>
      <c r="W42" s="48">
        <f t="shared" si="1"/>
        <v>0.15</v>
      </c>
      <c r="X42" s="54">
        <f t="shared" si="2"/>
        <v>0</v>
      </c>
      <c r="Y42" s="54">
        <f t="shared" si="3"/>
        <v>0</v>
      </c>
      <c r="Z42" s="54">
        <f t="shared" si="4"/>
        <v>0</v>
      </c>
      <c r="AA42" s="49">
        <f t="shared" si="5"/>
        <v>0.15</v>
      </c>
      <c r="AB42" s="54">
        <f t="shared" si="6"/>
        <v>0.15</v>
      </c>
      <c r="AC42" s="54">
        <f t="shared" si="7"/>
        <v>0</v>
      </c>
    </row>
    <row r="43" spans="1:29" ht="30" customHeight="1">
      <c r="A43" s="154">
        <v>34</v>
      </c>
      <c r="B43" s="150" t="s">
        <v>2916</v>
      </c>
      <c r="C43" s="150" t="s">
        <v>2917</v>
      </c>
      <c r="D43" s="150">
        <v>34</v>
      </c>
      <c r="E43" s="151" t="s">
        <v>1774</v>
      </c>
      <c r="F43" s="151" t="s">
        <v>1733</v>
      </c>
      <c r="G43" s="151" t="s">
        <v>1733</v>
      </c>
      <c r="H43" s="150" t="s">
        <v>1598</v>
      </c>
      <c r="I43" s="151" t="s">
        <v>1589</v>
      </c>
      <c r="J43" s="152">
        <v>0.46</v>
      </c>
      <c r="K43" s="152"/>
      <c r="L43" s="152"/>
      <c r="M43" s="152"/>
      <c r="N43" s="152">
        <v>1.5</v>
      </c>
      <c r="O43" s="152">
        <v>1.5</v>
      </c>
      <c r="P43" s="152">
        <f t="shared" si="10"/>
        <v>1.5</v>
      </c>
      <c r="Q43" s="152"/>
      <c r="R43" s="152"/>
      <c r="S43" s="150">
        <v>2</v>
      </c>
      <c r="T43" s="150"/>
      <c r="U43" s="150" t="s">
        <v>1590</v>
      </c>
      <c r="V43" s="151"/>
      <c r="W43" s="48">
        <f t="shared" si="1"/>
        <v>0.46</v>
      </c>
      <c r="X43" s="54">
        <f t="shared" si="2"/>
        <v>0</v>
      </c>
      <c r="Y43" s="54">
        <f t="shared" si="3"/>
        <v>0</v>
      </c>
      <c r="Z43" s="54">
        <f t="shared" si="4"/>
        <v>0</v>
      </c>
      <c r="AA43" s="49">
        <f t="shared" si="5"/>
        <v>0.46</v>
      </c>
      <c r="AB43" s="54">
        <f t="shared" si="6"/>
        <v>0.46</v>
      </c>
      <c r="AC43" s="54">
        <f t="shared" si="7"/>
        <v>0</v>
      </c>
    </row>
    <row r="44" spans="1:29" ht="30" customHeight="1">
      <c r="A44" s="154">
        <v>35</v>
      </c>
      <c r="B44" s="150" t="s">
        <v>2916</v>
      </c>
      <c r="C44" s="150" t="s">
        <v>2917</v>
      </c>
      <c r="D44" s="150">
        <v>35</v>
      </c>
      <c r="E44" s="151" t="s">
        <v>1775</v>
      </c>
      <c r="F44" s="151" t="s">
        <v>1776</v>
      </c>
      <c r="G44" s="151" t="s">
        <v>1777</v>
      </c>
      <c r="H44" s="150"/>
      <c r="I44" s="151" t="s">
        <v>1589</v>
      </c>
      <c r="J44" s="152">
        <v>0.45</v>
      </c>
      <c r="K44" s="152"/>
      <c r="L44" s="152"/>
      <c r="M44" s="152"/>
      <c r="N44" s="152">
        <v>1.5</v>
      </c>
      <c r="O44" s="152">
        <v>1.2</v>
      </c>
      <c r="P44" s="152">
        <f t="shared" si="10"/>
        <v>1.2</v>
      </c>
      <c r="Q44" s="152"/>
      <c r="R44" s="152"/>
      <c r="S44" s="150">
        <v>3</v>
      </c>
      <c r="T44" s="150"/>
      <c r="U44" s="150" t="s">
        <v>1590</v>
      </c>
      <c r="V44" s="151"/>
      <c r="W44" s="48">
        <f t="shared" si="1"/>
        <v>0.45</v>
      </c>
      <c r="X44" s="54">
        <f t="shared" si="2"/>
        <v>0</v>
      </c>
      <c r="Y44" s="54">
        <f t="shared" si="3"/>
        <v>0</v>
      </c>
      <c r="Z44" s="54">
        <f t="shared" si="4"/>
        <v>0</v>
      </c>
      <c r="AA44" s="49">
        <f t="shared" si="5"/>
        <v>0.45</v>
      </c>
      <c r="AB44" s="54">
        <f t="shared" si="6"/>
        <v>0.45</v>
      </c>
      <c r="AC44" s="54">
        <f t="shared" si="7"/>
        <v>0</v>
      </c>
    </row>
    <row r="45" spans="1:29" ht="30" customHeight="1">
      <c r="A45" s="154">
        <v>36</v>
      </c>
      <c r="B45" s="150" t="s">
        <v>2916</v>
      </c>
      <c r="C45" s="150" t="s">
        <v>2917</v>
      </c>
      <c r="D45" s="150">
        <v>36</v>
      </c>
      <c r="E45" s="151" t="s">
        <v>1778</v>
      </c>
      <c r="F45" s="151" t="s">
        <v>1779</v>
      </c>
      <c r="G45" s="151" t="s">
        <v>1780</v>
      </c>
      <c r="H45" s="150"/>
      <c r="I45" s="151" t="s">
        <v>1589</v>
      </c>
      <c r="J45" s="152">
        <v>0.24</v>
      </c>
      <c r="K45" s="152"/>
      <c r="L45" s="152"/>
      <c r="M45" s="152"/>
      <c r="N45" s="152">
        <v>1</v>
      </c>
      <c r="O45" s="152">
        <v>2</v>
      </c>
      <c r="P45" s="152">
        <f t="shared" si="10"/>
        <v>1.5</v>
      </c>
      <c r="Q45" s="152"/>
      <c r="R45" s="152"/>
      <c r="S45" s="150">
        <v>2</v>
      </c>
      <c r="T45" s="150" t="s">
        <v>1598</v>
      </c>
      <c r="U45" s="150" t="s">
        <v>1590</v>
      </c>
      <c r="V45" s="151"/>
      <c r="W45" s="48">
        <f t="shared" si="1"/>
        <v>0.24</v>
      </c>
      <c r="X45" s="54">
        <f t="shared" si="2"/>
        <v>0</v>
      </c>
      <c r="Y45" s="54">
        <f t="shared" si="3"/>
        <v>0</v>
      </c>
      <c r="Z45" s="54">
        <f t="shared" si="4"/>
        <v>0</v>
      </c>
      <c r="AA45" s="49">
        <f t="shared" si="5"/>
        <v>0.24</v>
      </c>
      <c r="AB45" s="54">
        <f t="shared" si="6"/>
        <v>0.24</v>
      </c>
      <c r="AC45" s="54">
        <f t="shared" si="7"/>
        <v>0</v>
      </c>
    </row>
    <row r="46" spans="1:29" ht="30" customHeight="1">
      <c r="A46" s="154">
        <v>37</v>
      </c>
      <c r="B46" s="150" t="s">
        <v>2916</v>
      </c>
      <c r="C46" s="150" t="s">
        <v>2917</v>
      </c>
      <c r="D46" s="150">
        <v>37</v>
      </c>
      <c r="E46" s="151" t="s">
        <v>1781</v>
      </c>
      <c r="F46" s="151" t="s">
        <v>1782</v>
      </c>
      <c r="G46" s="151" t="s">
        <v>1783</v>
      </c>
      <c r="H46" s="150"/>
      <c r="I46" s="151" t="s">
        <v>2918</v>
      </c>
      <c r="J46" s="152">
        <v>0.96</v>
      </c>
      <c r="K46" s="152"/>
      <c r="L46" s="152"/>
      <c r="M46" s="152"/>
      <c r="N46" s="152">
        <v>1.5</v>
      </c>
      <c r="O46" s="152">
        <v>0.6</v>
      </c>
      <c r="P46" s="152">
        <f t="shared" si="10"/>
        <v>0.6</v>
      </c>
      <c r="Q46" s="152"/>
      <c r="R46" s="152"/>
      <c r="S46" s="150">
        <v>1</v>
      </c>
      <c r="T46" s="150"/>
      <c r="U46" s="150" t="s">
        <v>2919</v>
      </c>
      <c r="V46" s="153"/>
      <c r="W46" s="48">
        <f t="shared" si="1"/>
        <v>0.96</v>
      </c>
      <c r="X46" s="54">
        <f t="shared" si="2"/>
        <v>0</v>
      </c>
      <c r="Y46" s="54">
        <f t="shared" si="3"/>
        <v>0</v>
      </c>
      <c r="Z46" s="54">
        <f t="shared" si="4"/>
        <v>0</v>
      </c>
      <c r="AA46" s="49">
        <f t="shared" si="5"/>
        <v>0.96</v>
      </c>
      <c r="AB46" s="54">
        <f t="shared" si="6"/>
        <v>0.96</v>
      </c>
      <c r="AC46" s="54">
        <f t="shared" si="7"/>
        <v>0</v>
      </c>
    </row>
    <row r="47" spans="1:29" ht="30" customHeight="1">
      <c r="A47" s="154">
        <v>38</v>
      </c>
      <c r="B47" s="150" t="s">
        <v>2916</v>
      </c>
      <c r="C47" s="150" t="s">
        <v>2917</v>
      </c>
      <c r="D47" s="150">
        <v>38</v>
      </c>
      <c r="E47" s="151" t="s">
        <v>1784</v>
      </c>
      <c r="F47" s="151" t="s">
        <v>1686</v>
      </c>
      <c r="G47" s="151" t="s">
        <v>1686</v>
      </c>
      <c r="H47" s="150" t="s">
        <v>1598</v>
      </c>
      <c r="I47" s="151" t="s">
        <v>1130</v>
      </c>
      <c r="J47" s="152">
        <v>0.2</v>
      </c>
      <c r="K47" s="152">
        <v>1.5</v>
      </c>
      <c r="L47" s="152"/>
      <c r="M47" s="152"/>
      <c r="N47" s="152"/>
      <c r="O47" s="152"/>
      <c r="P47" s="152"/>
      <c r="Q47" s="152"/>
      <c r="R47" s="152"/>
      <c r="S47" s="150"/>
      <c r="T47" s="150"/>
      <c r="U47" s="150"/>
      <c r="V47" s="151"/>
      <c r="W47" s="48">
        <f t="shared" si="1"/>
        <v>0.2</v>
      </c>
      <c r="X47" s="54">
        <f t="shared" si="2"/>
        <v>0.2</v>
      </c>
      <c r="Y47" s="54">
        <f t="shared" si="3"/>
        <v>0</v>
      </c>
      <c r="Z47" s="54">
        <f t="shared" si="4"/>
        <v>0</v>
      </c>
      <c r="AA47" s="49">
        <f t="shared" si="5"/>
        <v>0</v>
      </c>
      <c r="AB47" s="54">
        <f t="shared" si="6"/>
        <v>0</v>
      </c>
      <c r="AC47" s="54">
        <f t="shared" si="7"/>
        <v>0</v>
      </c>
    </row>
    <row r="48" spans="1:29" ht="30" customHeight="1">
      <c r="A48" s="154">
        <v>39</v>
      </c>
      <c r="B48" s="150" t="s">
        <v>2916</v>
      </c>
      <c r="C48" s="150" t="s">
        <v>2917</v>
      </c>
      <c r="D48" s="150">
        <v>39</v>
      </c>
      <c r="E48" s="151" t="s">
        <v>1785</v>
      </c>
      <c r="F48" s="151" t="s">
        <v>1786</v>
      </c>
      <c r="G48" s="151" t="s">
        <v>1787</v>
      </c>
      <c r="H48" s="150" t="s">
        <v>1598</v>
      </c>
      <c r="I48" s="151" t="s">
        <v>1130</v>
      </c>
      <c r="J48" s="152">
        <v>0.2</v>
      </c>
      <c r="K48" s="152">
        <v>1.5</v>
      </c>
      <c r="L48" s="152"/>
      <c r="M48" s="152"/>
      <c r="N48" s="152"/>
      <c r="O48" s="152"/>
      <c r="P48" s="152"/>
      <c r="Q48" s="152"/>
      <c r="R48" s="152"/>
      <c r="S48" s="150"/>
      <c r="T48" s="150"/>
      <c r="U48" s="150"/>
      <c r="V48" s="151"/>
      <c r="W48" s="48">
        <f t="shared" si="1"/>
        <v>0.2</v>
      </c>
      <c r="X48" s="54">
        <f t="shared" si="2"/>
        <v>0.2</v>
      </c>
      <c r="Y48" s="54">
        <f t="shared" si="3"/>
        <v>0</v>
      </c>
      <c r="Z48" s="54">
        <f t="shared" si="4"/>
        <v>0</v>
      </c>
      <c r="AA48" s="49">
        <f t="shared" si="5"/>
        <v>0</v>
      </c>
      <c r="AB48" s="54">
        <f t="shared" si="6"/>
        <v>0</v>
      </c>
      <c r="AC48" s="54">
        <f t="shared" si="7"/>
        <v>0</v>
      </c>
    </row>
    <row r="49" spans="1:29" ht="30" customHeight="1">
      <c r="A49" s="154">
        <v>40</v>
      </c>
      <c r="B49" s="150" t="s">
        <v>2916</v>
      </c>
      <c r="C49" s="150" t="s">
        <v>2917</v>
      </c>
      <c r="D49" s="150">
        <v>40</v>
      </c>
      <c r="E49" s="151" t="s">
        <v>1788</v>
      </c>
      <c r="F49" s="151" t="s">
        <v>1789</v>
      </c>
      <c r="G49" s="151" t="s">
        <v>1790</v>
      </c>
      <c r="H49" s="150"/>
      <c r="I49" s="151" t="s">
        <v>1589</v>
      </c>
      <c r="J49" s="152">
        <v>0.65</v>
      </c>
      <c r="K49" s="152"/>
      <c r="L49" s="152"/>
      <c r="M49" s="152"/>
      <c r="N49" s="152">
        <v>1.5</v>
      </c>
      <c r="O49" s="152">
        <v>1.2</v>
      </c>
      <c r="P49" s="152">
        <f>-1-0.25+N49+O49-0.25</f>
        <v>1.2</v>
      </c>
      <c r="Q49" s="152"/>
      <c r="R49" s="152"/>
      <c r="S49" s="150">
        <v>1</v>
      </c>
      <c r="T49" s="150" t="s">
        <v>1598</v>
      </c>
      <c r="U49" s="150" t="s">
        <v>1699</v>
      </c>
      <c r="V49" s="151"/>
      <c r="W49" s="48">
        <f t="shared" si="1"/>
        <v>0.65</v>
      </c>
      <c r="X49" s="54">
        <f t="shared" si="2"/>
        <v>0</v>
      </c>
      <c r="Y49" s="54">
        <f t="shared" si="3"/>
        <v>0</v>
      </c>
      <c r="Z49" s="54">
        <f t="shared" si="4"/>
        <v>0</v>
      </c>
      <c r="AA49" s="49">
        <f t="shared" si="5"/>
        <v>0.65</v>
      </c>
      <c r="AB49" s="54">
        <f t="shared" si="6"/>
        <v>0.65</v>
      </c>
      <c r="AC49" s="54">
        <f t="shared" si="7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</sheetPr>
  <dimension ref="A1:AC51"/>
  <sheetViews>
    <sheetView zoomScale="70" zoomScaleNormal="70" workbookViewId="0">
      <pane xSplit="4" ySplit="9" topLeftCell="E10" activePane="bottomRight" state="frozen"/>
      <selection activeCell="V12" sqref="V12"/>
      <selection pane="topRight" activeCell="V12" sqref="V12"/>
      <selection pane="bottomLeft" activeCell="V12" sqref="V12"/>
      <selection pane="bottomRight" activeCell="A5" sqref="A5:A8"/>
    </sheetView>
  </sheetViews>
  <sheetFormatPr defaultRowHeight="12"/>
  <cols>
    <col min="1" max="3" width="9" style="44"/>
    <col min="4" max="4" width="11.25" style="44" bestFit="1" customWidth="1"/>
    <col min="5" max="5" width="16" style="44" bestFit="1" customWidth="1"/>
    <col min="6" max="6" width="21.25" style="44" bestFit="1" customWidth="1"/>
    <col min="7" max="7" width="20.12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1791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1792</v>
      </c>
      <c r="B4" s="137"/>
      <c r="C4" s="137"/>
      <c r="D4" s="137"/>
      <c r="E4" s="137"/>
      <c r="F4" s="137"/>
      <c r="G4" s="137"/>
      <c r="H4" s="137"/>
      <c r="I4" s="137" t="s">
        <v>1793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1794</v>
      </c>
      <c r="U4" s="132"/>
      <c r="V4" s="133"/>
      <c r="W4" s="131" t="s">
        <v>1795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1796</v>
      </c>
      <c r="B5" s="123" t="s">
        <v>1797</v>
      </c>
      <c r="C5" s="123" t="s">
        <v>1798</v>
      </c>
      <c r="D5" s="123" t="s">
        <v>1799</v>
      </c>
      <c r="E5" s="123" t="s">
        <v>1800</v>
      </c>
      <c r="F5" s="123" t="s">
        <v>1801</v>
      </c>
      <c r="G5" s="123" t="s">
        <v>1802</v>
      </c>
      <c r="H5" s="124" t="s">
        <v>1803</v>
      </c>
      <c r="I5" s="124" t="s">
        <v>1804</v>
      </c>
      <c r="J5" s="124" t="s">
        <v>1805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1806</v>
      </c>
      <c r="U5" s="124" t="s">
        <v>1807</v>
      </c>
      <c r="V5" s="134" t="s">
        <v>1808</v>
      </c>
      <c r="W5" s="115" t="s">
        <v>1809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1810</v>
      </c>
      <c r="O6" s="123"/>
      <c r="P6" s="123"/>
      <c r="Q6" s="123"/>
      <c r="R6" s="123"/>
      <c r="S6" s="124"/>
      <c r="T6" s="124"/>
      <c r="U6" s="123"/>
      <c r="V6" s="135"/>
      <c r="W6" s="122" t="s">
        <v>1811</v>
      </c>
      <c r="X6" s="111" t="s">
        <v>1812</v>
      </c>
      <c r="Y6" s="111" t="s">
        <v>1813</v>
      </c>
      <c r="Z6" s="111" t="s">
        <v>1814</v>
      </c>
      <c r="AA6" s="112" t="s">
        <v>1810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1815</v>
      </c>
      <c r="O7" s="123"/>
      <c r="P7" s="123"/>
      <c r="Q7" s="123" t="s">
        <v>1816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1817</v>
      </c>
      <c r="AB7" s="120" t="s">
        <v>1818</v>
      </c>
      <c r="AC7" s="120" t="s">
        <v>1819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1172</v>
      </c>
      <c r="D9" s="46" t="s">
        <v>1173</v>
      </c>
      <c r="E9" s="46"/>
      <c r="F9" s="46"/>
      <c r="G9" s="46"/>
      <c r="H9" s="46">
        <f>COUNTIF(H10:H1048576,"○")</f>
        <v>42</v>
      </c>
      <c r="I9" s="46"/>
      <c r="J9" s="47">
        <f>SUM(J10:J1048576)</f>
        <v>52.22</v>
      </c>
      <c r="K9" s="46">
        <f>COUNTIF(I10:I1048576,X6)</f>
        <v>21</v>
      </c>
      <c r="L9" s="46">
        <f>COUNTIF(I10:I1048576,Y6)</f>
        <v>0</v>
      </c>
      <c r="M9" s="46">
        <f>COUNTIF(I10:I1048576,Z6)</f>
        <v>0</v>
      </c>
      <c r="N9" s="46">
        <f>COUNTIF(I10:I1048576,AB7)</f>
        <v>19</v>
      </c>
      <c r="O9" s="46"/>
      <c r="P9" s="46"/>
      <c r="Q9" s="46">
        <f>COUNTIF(I10:I1048576,AC7)</f>
        <v>2</v>
      </c>
      <c r="R9" s="46"/>
      <c r="S9" s="46"/>
      <c r="T9" s="46">
        <f>COUNTIF(T10:T1048576,"○")</f>
        <v>16</v>
      </c>
      <c r="U9" s="46"/>
      <c r="V9" s="50"/>
      <c r="W9" s="48">
        <f t="shared" ref="W9:AC9" si="0">SUM(W10:W1048576)</f>
        <v>52.22</v>
      </c>
      <c r="X9" s="47">
        <f t="shared" si="0"/>
        <v>26.669999999999998</v>
      </c>
      <c r="Y9" s="47">
        <f t="shared" si="0"/>
        <v>0</v>
      </c>
      <c r="Z9" s="47">
        <f t="shared" si="0"/>
        <v>0</v>
      </c>
      <c r="AA9" s="49">
        <f t="shared" si="0"/>
        <v>25.55</v>
      </c>
      <c r="AB9" s="47">
        <f t="shared" si="0"/>
        <v>23.77</v>
      </c>
      <c r="AC9" s="47">
        <f t="shared" si="0"/>
        <v>1.7799999999999998</v>
      </c>
    </row>
    <row r="10" spans="1:29" ht="30" customHeight="1">
      <c r="A10" s="59">
        <v>1</v>
      </c>
      <c r="B10" s="50" t="s">
        <v>1150</v>
      </c>
      <c r="C10" s="50" t="s">
        <v>1174</v>
      </c>
      <c r="D10" s="50">
        <v>1</v>
      </c>
      <c r="E10" s="53" t="s">
        <v>1820</v>
      </c>
      <c r="F10" s="53" t="s">
        <v>1821</v>
      </c>
      <c r="G10" s="53" t="s">
        <v>1822</v>
      </c>
      <c r="H10" s="50" t="s">
        <v>1598</v>
      </c>
      <c r="I10" s="53" t="s">
        <v>1589</v>
      </c>
      <c r="J10" s="54">
        <v>1.8</v>
      </c>
      <c r="K10" s="54"/>
      <c r="L10" s="54"/>
      <c r="M10" s="54"/>
      <c r="N10" s="54">
        <v>1.8</v>
      </c>
      <c r="O10" s="54">
        <v>4</v>
      </c>
      <c r="P10" s="54">
        <f>-1-0.25+N10+O10-0.25</f>
        <v>4.3</v>
      </c>
      <c r="Q10" s="54"/>
      <c r="R10" s="54"/>
      <c r="S10" s="50">
        <v>4</v>
      </c>
      <c r="T10" s="50" t="s">
        <v>1598</v>
      </c>
      <c r="U10" s="50" t="s">
        <v>1590</v>
      </c>
      <c r="V10" s="53"/>
      <c r="W10" s="48">
        <f t="shared" ref="W10:W51" si="1">X10+Y10+Z10+AA10</f>
        <v>1.8</v>
      </c>
      <c r="X10" s="54">
        <f t="shared" ref="X10:X51" si="2">SUMIF(I10,$X$6,J10)</f>
        <v>0</v>
      </c>
      <c r="Y10" s="54">
        <f t="shared" ref="Y10:Y51" si="3">SUMIF(I10,$Y$6,J10)</f>
        <v>0</v>
      </c>
      <c r="Z10" s="54">
        <f t="shared" ref="Z10:Z51" si="4">SUMIF(I10,$Z$6,J10)</f>
        <v>0</v>
      </c>
      <c r="AA10" s="49">
        <f t="shared" ref="AA10:AA51" si="5">AB10+AC10</f>
        <v>1.8</v>
      </c>
      <c r="AB10" s="54">
        <f t="shared" ref="AB10:AB51" si="6">SUMIF(I10,$AB$7,J10)</f>
        <v>1.8</v>
      </c>
      <c r="AC10" s="54">
        <f t="shared" ref="AC10:AC51" si="7">SUMIF(I10,$AC$7,J10)</f>
        <v>0</v>
      </c>
    </row>
    <row r="11" spans="1:29" ht="30" customHeight="1">
      <c r="A11" s="59">
        <v>2</v>
      </c>
      <c r="B11" s="50" t="s">
        <v>1150</v>
      </c>
      <c r="C11" s="50" t="s">
        <v>1174</v>
      </c>
      <c r="D11" s="50">
        <v>2</v>
      </c>
      <c r="E11" s="53" t="s">
        <v>1823</v>
      </c>
      <c r="F11" s="53" t="s">
        <v>1822</v>
      </c>
      <c r="G11" s="53" t="s">
        <v>1824</v>
      </c>
      <c r="H11" s="50" t="s">
        <v>1598</v>
      </c>
      <c r="I11" s="53" t="s">
        <v>1589</v>
      </c>
      <c r="J11" s="54">
        <v>0.36</v>
      </c>
      <c r="K11" s="54"/>
      <c r="L11" s="54"/>
      <c r="M11" s="54"/>
      <c r="N11" s="54">
        <v>1.8</v>
      </c>
      <c r="O11" s="54">
        <v>4</v>
      </c>
      <c r="P11" s="54">
        <f>-1-0.25+N11+O11-0.25</f>
        <v>4.3</v>
      </c>
      <c r="Q11" s="54"/>
      <c r="R11" s="54"/>
      <c r="S11" s="50">
        <v>4</v>
      </c>
      <c r="T11" s="50" t="s">
        <v>1598</v>
      </c>
      <c r="U11" s="50" t="s">
        <v>1590</v>
      </c>
      <c r="V11" s="53"/>
      <c r="W11" s="48">
        <f t="shared" si="1"/>
        <v>0.36</v>
      </c>
      <c r="X11" s="54">
        <f t="shared" si="2"/>
        <v>0</v>
      </c>
      <c r="Y11" s="54">
        <f t="shared" si="3"/>
        <v>0</v>
      </c>
      <c r="Z11" s="54">
        <f t="shared" si="4"/>
        <v>0</v>
      </c>
      <c r="AA11" s="49">
        <f t="shared" si="5"/>
        <v>0.36</v>
      </c>
      <c r="AB11" s="54">
        <f t="shared" si="6"/>
        <v>0.36</v>
      </c>
      <c r="AC11" s="54">
        <f t="shared" si="7"/>
        <v>0</v>
      </c>
    </row>
    <row r="12" spans="1:29" ht="30" customHeight="1">
      <c r="A12" s="59">
        <v>3</v>
      </c>
      <c r="B12" s="50" t="s">
        <v>1150</v>
      </c>
      <c r="C12" s="50" t="s">
        <v>1174</v>
      </c>
      <c r="D12" s="50">
        <v>3</v>
      </c>
      <c r="E12" s="53" t="s">
        <v>1825</v>
      </c>
      <c r="F12" s="53" t="s">
        <v>1822</v>
      </c>
      <c r="G12" s="53" t="s">
        <v>1826</v>
      </c>
      <c r="H12" s="50" t="s">
        <v>1598</v>
      </c>
      <c r="I12" s="53" t="s">
        <v>1130</v>
      </c>
      <c r="J12" s="54">
        <v>1.1000000000000001</v>
      </c>
      <c r="K12" s="54">
        <v>1.8</v>
      </c>
      <c r="L12" s="54"/>
      <c r="M12" s="54"/>
      <c r="N12" s="54"/>
      <c r="O12" s="54"/>
      <c r="P12" s="54"/>
      <c r="Q12" s="54"/>
      <c r="R12" s="54"/>
      <c r="S12" s="50"/>
      <c r="T12" s="50"/>
      <c r="U12" s="50"/>
      <c r="V12" s="53"/>
      <c r="W12" s="48">
        <f t="shared" si="1"/>
        <v>1.1000000000000001</v>
      </c>
      <c r="X12" s="54">
        <f t="shared" si="2"/>
        <v>1.1000000000000001</v>
      </c>
      <c r="Y12" s="54">
        <f t="shared" si="3"/>
        <v>0</v>
      </c>
      <c r="Z12" s="54">
        <f t="shared" si="4"/>
        <v>0</v>
      </c>
      <c r="AA12" s="49">
        <f t="shared" si="5"/>
        <v>0</v>
      </c>
      <c r="AB12" s="54">
        <f t="shared" si="6"/>
        <v>0</v>
      </c>
      <c r="AC12" s="54">
        <f t="shared" si="7"/>
        <v>0</v>
      </c>
    </row>
    <row r="13" spans="1:29" ht="30" customHeight="1">
      <c r="A13" s="59">
        <v>4</v>
      </c>
      <c r="B13" s="50" t="s">
        <v>1150</v>
      </c>
      <c r="C13" s="50" t="s">
        <v>1174</v>
      </c>
      <c r="D13" s="50">
        <v>4</v>
      </c>
      <c r="E13" s="53" t="s">
        <v>1827</v>
      </c>
      <c r="F13" s="53" t="s">
        <v>1828</v>
      </c>
      <c r="G13" s="53" t="s">
        <v>1829</v>
      </c>
      <c r="H13" s="50" t="s">
        <v>1598</v>
      </c>
      <c r="I13" s="53" t="s">
        <v>1130</v>
      </c>
      <c r="J13" s="54">
        <v>0.89</v>
      </c>
      <c r="K13" s="54">
        <v>1.8</v>
      </c>
      <c r="L13" s="54"/>
      <c r="M13" s="54"/>
      <c r="N13" s="54"/>
      <c r="O13" s="54"/>
      <c r="P13" s="54"/>
      <c r="Q13" s="54"/>
      <c r="R13" s="54"/>
      <c r="S13" s="50"/>
      <c r="T13" s="50"/>
      <c r="U13" s="50"/>
      <c r="V13" s="53"/>
      <c r="W13" s="48">
        <f t="shared" si="1"/>
        <v>0.89</v>
      </c>
      <c r="X13" s="54">
        <f t="shared" si="2"/>
        <v>0.89</v>
      </c>
      <c r="Y13" s="54">
        <f t="shared" si="3"/>
        <v>0</v>
      </c>
      <c r="Z13" s="54">
        <f t="shared" si="4"/>
        <v>0</v>
      </c>
      <c r="AA13" s="49">
        <f t="shared" si="5"/>
        <v>0</v>
      </c>
      <c r="AB13" s="54">
        <f t="shared" si="6"/>
        <v>0</v>
      </c>
      <c r="AC13" s="54">
        <f t="shared" si="7"/>
        <v>0</v>
      </c>
    </row>
    <row r="14" spans="1:29" ht="30" customHeight="1">
      <c r="A14" s="59">
        <v>5</v>
      </c>
      <c r="B14" s="50" t="s">
        <v>1150</v>
      </c>
      <c r="C14" s="50" t="s">
        <v>1174</v>
      </c>
      <c r="D14" s="50">
        <v>5</v>
      </c>
      <c r="E14" s="53" t="s">
        <v>1830</v>
      </c>
      <c r="F14" s="53" t="s">
        <v>1829</v>
      </c>
      <c r="G14" s="53" t="s">
        <v>1828</v>
      </c>
      <c r="H14" s="50" t="s">
        <v>1598</v>
      </c>
      <c r="I14" s="53" t="s">
        <v>1130</v>
      </c>
      <c r="J14" s="54">
        <v>0.89</v>
      </c>
      <c r="K14" s="54">
        <v>1.8</v>
      </c>
      <c r="L14" s="54"/>
      <c r="M14" s="54"/>
      <c r="N14" s="54"/>
      <c r="O14" s="54"/>
      <c r="P14" s="54"/>
      <c r="Q14" s="54"/>
      <c r="R14" s="54"/>
      <c r="S14" s="50"/>
      <c r="T14" s="50"/>
      <c r="U14" s="50"/>
      <c r="V14" s="53"/>
      <c r="W14" s="48">
        <f t="shared" si="1"/>
        <v>0.89</v>
      </c>
      <c r="X14" s="54">
        <f t="shared" si="2"/>
        <v>0.89</v>
      </c>
      <c r="Y14" s="54">
        <f t="shared" si="3"/>
        <v>0</v>
      </c>
      <c r="Z14" s="54">
        <f t="shared" si="4"/>
        <v>0</v>
      </c>
      <c r="AA14" s="49">
        <f t="shared" si="5"/>
        <v>0</v>
      </c>
      <c r="AB14" s="54">
        <f t="shared" si="6"/>
        <v>0</v>
      </c>
      <c r="AC14" s="54">
        <f t="shared" si="7"/>
        <v>0</v>
      </c>
    </row>
    <row r="15" spans="1:29" ht="30" customHeight="1">
      <c r="A15" s="59">
        <v>6</v>
      </c>
      <c r="B15" s="50" t="s">
        <v>1150</v>
      </c>
      <c r="C15" s="50" t="s">
        <v>1174</v>
      </c>
      <c r="D15" s="50">
        <v>6</v>
      </c>
      <c r="E15" s="53" t="s">
        <v>1831</v>
      </c>
      <c r="F15" s="53" t="s">
        <v>1832</v>
      </c>
      <c r="G15" s="53" t="s">
        <v>1833</v>
      </c>
      <c r="H15" s="50" t="s">
        <v>1598</v>
      </c>
      <c r="I15" s="53" t="s">
        <v>1589</v>
      </c>
      <c r="J15" s="54">
        <v>2.5</v>
      </c>
      <c r="K15" s="54"/>
      <c r="L15" s="54"/>
      <c r="M15" s="54"/>
      <c r="N15" s="54">
        <v>2.2000000000000002</v>
      </c>
      <c r="O15" s="54">
        <v>1.6</v>
      </c>
      <c r="P15" s="54">
        <f t="shared" ref="P15:P22" si="8">-1-0.25+N15+O15-0.25</f>
        <v>2.3000000000000003</v>
      </c>
      <c r="Q15" s="54"/>
      <c r="R15" s="54"/>
      <c r="S15" s="50">
        <v>2</v>
      </c>
      <c r="T15" s="50"/>
      <c r="U15" s="50" t="s">
        <v>1590</v>
      </c>
      <c r="V15" s="53"/>
      <c r="W15" s="48">
        <f t="shared" si="1"/>
        <v>2.5</v>
      </c>
      <c r="X15" s="54">
        <f t="shared" si="2"/>
        <v>0</v>
      </c>
      <c r="Y15" s="54">
        <f t="shared" si="3"/>
        <v>0</v>
      </c>
      <c r="Z15" s="54">
        <f t="shared" si="4"/>
        <v>0</v>
      </c>
      <c r="AA15" s="49">
        <f t="shared" si="5"/>
        <v>2.5</v>
      </c>
      <c r="AB15" s="54">
        <f t="shared" si="6"/>
        <v>2.5</v>
      </c>
      <c r="AC15" s="54">
        <f t="shared" si="7"/>
        <v>0</v>
      </c>
    </row>
    <row r="16" spans="1:29" ht="30" customHeight="1">
      <c r="A16" s="59">
        <v>7</v>
      </c>
      <c r="B16" s="50" t="s">
        <v>1150</v>
      </c>
      <c r="C16" s="50" t="s">
        <v>1174</v>
      </c>
      <c r="D16" s="50">
        <v>7</v>
      </c>
      <c r="E16" s="53" t="s">
        <v>1834</v>
      </c>
      <c r="F16" s="53" t="s">
        <v>1835</v>
      </c>
      <c r="G16" s="53" t="s">
        <v>1836</v>
      </c>
      <c r="H16" s="50" t="s">
        <v>1598</v>
      </c>
      <c r="I16" s="53" t="s">
        <v>1589</v>
      </c>
      <c r="J16" s="54">
        <v>0.93</v>
      </c>
      <c r="K16" s="54"/>
      <c r="L16" s="54"/>
      <c r="M16" s="54"/>
      <c r="N16" s="54">
        <v>1.2</v>
      </c>
      <c r="O16" s="54">
        <v>2</v>
      </c>
      <c r="P16" s="54">
        <f t="shared" si="8"/>
        <v>1.7</v>
      </c>
      <c r="Q16" s="54"/>
      <c r="R16" s="54"/>
      <c r="S16" s="50">
        <v>4</v>
      </c>
      <c r="T16" s="50" t="s">
        <v>1598</v>
      </c>
      <c r="U16" s="50" t="s">
        <v>1603</v>
      </c>
      <c r="V16" s="53"/>
      <c r="W16" s="48">
        <f t="shared" si="1"/>
        <v>0.93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0.93</v>
      </c>
      <c r="AB16" s="54">
        <f t="shared" si="6"/>
        <v>0.93</v>
      </c>
      <c r="AC16" s="54">
        <f t="shared" si="7"/>
        <v>0</v>
      </c>
    </row>
    <row r="17" spans="1:29" ht="30" customHeight="1">
      <c r="A17" s="59">
        <v>8</v>
      </c>
      <c r="B17" s="50" t="s">
        <v>1150</v>
      </c>
      <c r="C17" s="50" t="s">
        <v>1174</v>
      </c>
      <c r="D17" s="50">
        <v>8</v>
      </c>
      <c r="E17" s="53" t="s">
        <v>1837</v>
      </c>
      <c r="F17" s="53" t="s">
        <v>1836</v>
      </c>
      <c r="G17" s="53" t="s">
        <v>1835</v>
      </c>
      <c r="H17" s="50" t="s">
        <v>1598</v>
      </c>
      <c r="I17" s="53" t="s">
        <v>1589</v>
      </c>
      <c r="J17" s="54">
        <v>0.93</v>
      </c>
      <c r="K17" s="54"/>
      <c r="L17" s="54"/>
      <c r="M17" s="54"/>
      <c r="N17" s="54">
        <v>1.2</v>
      </c>
      <c r="O17" s="54">
        <v>2</v>
      </c>
      <c r="P17" s="54">
        <f t="shared" si="8"/>
        <v>1.7</v>
      </c>
      <c r="Q17" s="54"/>
      <c r="R17" s="54"/>
      <c r="S17" s="50">
        <v>4</v>
      </c>
      <c r="T17" s="50" t="s">
        <v>1598</v>
      </c>
      <c r="U17" s="50" t="s">
        <v>1603</v>
      </c>
      <c r="V17" s="53"/>
      <c r="W17" s="48">
        <f t="shared" si="1"/>
        <v>0.93</v>
      </c>
      <c r="X17" s="54">
        <f t="shared" si="2"/>
        <v>0</v>
      </c>
      <c r="Y17" s="54">
        <f t="shared" si="3"/>
        <v>0</v>
      </c>
      <c r="Z17" s="54">
        <f t="shared" si="4"/>
        <v>0</v>
      </c>
      <c r="AA17" s="49">
        <f t="shared" si="5"/>
        <v>0.93</v>
      </c>
      <c r="AB17" s="54">
        <f t="shared" si="6"/>
        <v>0.93</v>
      </c>
      <c r="AC17" s="54">
        <f t="shared" si="7"/>
        <v>0</v>
      </c>
    </row>
    <row r="18" spans="1:29" ht="30" customHeight="1">
      <c r="A18" s="59">
        <v>9</v>
      </c>
      <c r="B18" s="50" t="s">
        <v>1150</v>
      </c>
      <c r="C18" s="50" t="s">
        <v>1174</v>
      </c>
      <c r="D18" s="50">
        <v>9</v>
      </c>
      <c r="E18" s="53" t="s">
        <v>1838</v>
      </c>
      <c r="F18" s="53" t="s">
        <v>1839</v>
      </c>
      <c r="G18" s="53" t="s">
        <v>1835</v>
      </c>
      <c r="H18" s="50" t="s">
        <v>1598</v>
      </c>
      <c r="I18" s="53" t="s">
        <v>1589</v>
      </c>
      <c r="J18" s="54">
        <v>0.54</v>
      </c>
      <c r="K18" s="54"/>
      <c r="L18" s="54"/>
      <c r="M18" s="54"/>
      <c r="N18" s="54">
        <v>1.2</v>
      </c>
      <c r="O18" s="54">
        <v>2</v>
      </c>
      <c r="P18" s="54">
        <f t="shared" si="8"/>
        <v>1.7</v>
      </c>
      <c r="Q18" s="54"/>
      <c r="R18" s="54"/>
      <c r="S18" s="50">
        <v>4</v>
      </c>
      <c r="T18" s="50" t="s">
        <v>1598</v>
      </c>
      <c r="U18" s="50" t="s">
        <v>1699</v>
      </c>
      <c r="V18" s="53"/>
      <c r="W18" s="48">
        <f t="shared" si="1"/>
        <v>0.54</v>
      </c>
      <c r="X18" s="54">
        <f t="shared" si="2"/>
        <v>0</v>
      </c>
      <c r="Y18" s="54">
        <f t="shared" si="3"/>
        <v>0</v>
      </c>
      <c r="Z18" s="54">
        <f t="shared" si="4"/>
        <v>0</v>
      </c>
      <c r="AA18" s="49">
        <f t="shared" si="5"/>
        <v>0.54</v>
      </c>
      <c r="AB18" s="54">
        <f t="shared" si="6"/>
        <v>0.54</v>
      </c>
      <c r="AC18" s="54">
        <f t="shared" si="7"/>
        <v>0</v>
      </c>
    </row>
    <row r="19" spans="1:29" ht="30" customHeight="1">
      <c r="A19" s="59">
        <v>10</v>
      </c>
      <c r="B19" s="50" t="s">
        <v>1150</v>
      </c>
      <c r="C19" s="50" t="s">
        <v>1174</v>
      </c>
      <c r="D19" s="50">
        <v>10</v>
      </c>
      <c r="E19" s="53" t="s">
        <v>1840</v>
      </c>
      <c r="F19" s="53" t="s">
        <v>1841</v>
      </c>
      <c r="G19" s="53" t="s">
        <v>1842</v>
      </c>
      <c r="H19" s="50" t="s">
        <v>1598</v>
      </c>
      <c r="I19" s="53" t="s">
        <v>1589</v>
      </c>
      <c r="J19" s="54">
        <v>0.39</v>
      </c>
      <c r="K19" s="54"/>
      <c r="L19" s="54"/>
      <c r="M19" s="54"/>
      <c r="N19" s="54">
        <v>1.2</v>
      </c>
      <c r="O19" s="54">
        <v>1.6</v>
      </c>
      <c r="P19" s="54">
        <f t="shared" si="8"/>
        <v>1.3</v>
      </c>
      <c r="Q19" s="54"/>
      <c r="R19" s="54"/>
      <c r="S19" s="50">
        <v>4</v>
      </c>
      <c r="T19" s="50" t="s">
        <v>1598</v>
      </c>
      <c r="U19" s="50" t="s">
        <v>1699</v>
      </c>
      <c r="V19" s="53"/>
      <c r="W19" s="48">
        <f t="shared" si="1"/>
        <v>0.39</v>
      </c>
      <c r="X19" s="54">
        <f t="shared" si="2"/>
        <v>0</v>
      </c>
      <c r="Y19" s="54">
        <f t="shared" si="3"/>
        <v>0</v>
      </c>
      <c r="Z19" s="54">
        <f t="shared" si="4"/>
        <v>0</v>
      </c>
      <c r="AA19" s="49">
        <f t="shared" si="5"/>
        <v>0.39</v>
      </c>
      <c r="AB19" s="54">
        <f t="shared" si="6"/>
        <v>0.39</v>
      </c>
      <c r="AC19" s="54">
        <f t="shared" si="7"/>
        <v>0</v>
      </c>
    </row>
    <row r="20" spans="1:29" ht="30" customHeight="1">
      <c r="A20" s="59">
        <v>11</v>
      </c>
      <c r="B20" s="50" t="s">
        <v>1150</v>
      </c>
      <c r="C20" s="50" t="s">
        <v>1174</v>
      </c>
      <c r="D20" s="50">
        <v>11</v>
      </c>
      <c r="E20" s="53" t="s">
        <v>1843</v>
      </c>
      <c r="F20" s="53" t="s">
        <v>1835</v>
      </c>
      <c r="G20" s="53" t="s">
        <v>1844</v>
      </c>
      <c r="H20" s="50" t="s">
        <v>1598</v>
      </c>
      <c r="I20" s="53" t="s">
        <v>1589</v>
      </c>
      <c r="J20" s="54">
        <v>0.69</v>
      </c>
      <c r="K20" s="54"/>
      <c r="L20" s="54"/>
      <c r="M20" s="54"/>
      <c r="N20" s="54">
        <v>1.2</v>
      </c>
      <c r="O20" s="54">
        <v>2</v>
      </c>
      <c r="P20" s="54">
        <f t="shared" si="8"/>
        <v>1.7</v>
      </c>
      <c r="Q20" s="54"/>
      <c r="R20" s="54"/>
      <c r="S20" s="50">
        <v>4</v>
      </c>
      <c r="T20" s="50" t="s">
        <v>1598</v>
      </c>
      <c r="U20" s="50" t="s">
        <v>1699</v>
      </c>
      <c r="V20" s="53"/>
      <c r="W20" s="48">
        <f t="shared" si="1"/>
        <v>0.69</v>
      </c>
      <c r="X20" s="54">
        <f t="shared" si="2"/>
        <v>0</v>
      </c>
      <c r="Y20" s="54">
        <f t="shared" si="3"/>
        <v>0</v>
      </c>
      <c r="Z20" s="54">
        <f t="shared" si="4"/>
        <v>0</v>
      </c>
      <c r="AA20" s="49">
        <f t="shared" si="5"/>
        <v>0.69</v>
      </c>
      <c r="AB20" s="54">
        <f t="shared" si="6"/>
        <v>0.69</v>
      </c>
      <c r="AC20" s="54">
        <f t="shared" si="7"/>
        <v>0</v>
      </c>
    </row>
    <row r="21" spans="1:29" ht="30" customHeight="1">
      <c r="A21" s="59">
        <v>12</v>
      </c>
      <c r="B21" s="50" t="s">
        <v>1150</v>
      </c>
      <c r="C21" s="50" t="s">
        <v>1174</v>
      </c>
      <c r="D21" s="50">
        <v>12</v>
      </c>
      <c r="E21" s="53" t="s">
        <v>1746</v>
      </c>
      <c r="F21" s="53" t="s">
        <v>1844</v>
      </c>
      <c r="G21" s="53" t="s">
        <v>1836</v>
      </c>
      <c r="H21" s="50" t="s">
        <v>1598</v>
      </c>
      <c r="I21" s="53" t="s">
        <v>1589</v>
      </c>
      <c r="J21" s="54">
        <v>1.2</v>
      </c>
      <c r="K21" s="54"/>
      <c r="L21" s="54"/>
      <c r="M21" s="54"/>
      <c r="N21" s="54">
        <v>1.8</v>
      </c>
      <c r="O21" s="54">
        <v>2.1</v>
      </c>
      <c r="P21" s="54">
        <f t="shared" si="8"/>
        <v>2.4000000000000004</v>
      </c>
      <c r="Q21" s="54"/>
      <c r="R21" s="54"/>
      <c r="S21" s="50">
        <v>4</v>
      </c>
      <c r="T21" s="50"/>
      <c r="U21" s="50" t="s">
        <v>1603</v>
      </c>
      <c r="V21" s="53"/>
      <c r="W21" s="48">
        <f t="shared" si="1"/>
        <v>1.2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1.2</v>
      </c>
      <c r="AB21" s="54">
        <f t="shared" si="6"/>
        <v>1.2</v>
      </c>
      <c r="AC21" s="54">
        <f t="shared" si="7"/>
        <v>0</v>
      </c>
    </row>
    <row r="22" spans="1:29" ht="30" customHeight="1">
      <c r="A22" s="59">
        <v>13</v>
      </c>
      <c r="B22" s="50" t="s">
        <v>1150</v>
      </c>
      <c r="C22" s="50" t="s">
        <v>1174</v>
      </c>
      <c r="D22" s="50">
        <v>13</v>
      </c>
      <c r="E22" s="53" t="s">
        <v>1749</v>
      </c>
      <c r="F22" s="53" t="s">
        <v>1836</v>
      </c>
      <c r="G22" s="53" t="s">
        <v>1845</v>
      </c>
      <c r="H22" s="50" t="s">
        <v>1598</v>
      </c>
      <c r="I22" s="53" t="s">
        <v>1589</v>
      </c>
      <c r="J22" s="54">
        <v>1.2</v>
      </c>
      <c r="K22" s="54"/>
      <c r="L22" s="54"/>
      <c r="M22" s="54"/>
      <c r="N22" s="54">
        <v>1.8</v>
      </c>
      <c r="O22" s="54">
        <v>2.1</v>
      </c>
      <c r="P22" s="54">
        <f t="shared" si="8"/>
        <v>2.4000000000000004</v>
      </c>
      <c r="Q22" s="54"/>
      <c r="R22" s="54"/>
      <c r="S22" s="50">
        <v>4</v>
      </c>
      <c r="T22" s="50"/>
      <c r="U22" s="50" t="s">
        <v>1603</v>
      </c>
      <c r="V22" s="53"/>
      <c r="W22" s="48">
        <f t="shared" si="1"/>
        <v>1.2</v>
      </c>
      <c r="X22" s="54">
        <f t="shared" si="2"/>
        <v>0</v>
      </c>
      <c r="Y22" s="54">
        <f t="shared" si="3"/>
        <v>0</v>
      </c>
      <c r="Z22" s="54">
        <f t="shared" si="4"/>
        <v>0</v>
      </c>
      <c r="AA22" s="49">
        <f t="shared" si="5"/>
        <v>1.2</v>
      </c>
      <c r="AB22" s="54">
        <f t="shared" si="6"/>
        <v>1.2</v>
      </c>
      <c r="AC22" s="54">
        <f t="shared" si="7"/>
        <v>0</v>
      </c>
    </row>
    <row r="23" spans="1:29" ht="30" customHeight="1">
      <c r="A23" s="59">
        <v>14</v>
      </c>
      <c r="B23" s="50" t="s">
        <v>1150</v>
      </c>
      <c r="C23" s="50" t="s">
        <v>1174</v>
      </c>
      <c r="D23" s="50">
        <v>14</v>
      </c>
      <c r="E23" s="53" t="s">
        <v>1753</v>
      </c>
      <c r="F23" s="53" t="s">
        <v>1846</v>
      </c>
      <c r="G23" s="53" t="s">
        <v>1822</v>
      </c>
      <c r="H23" s="50" t="s">
        <v>1598</v>
      </c>
      <c r="I23" s="53" t="s">
        <v>1130</v>
      </c>
      <c r="J23" s="54">
        <v>0.53</v>
      </c>
      <c r="K23" s="54">
        <v>1.5</v>
      </c>
      <c r="L23" s="54"/>
      <c r="M23" s="54"/>
      <c r="N23" s="54"/>
      <c r="O23" s="54"/>
      <c r="P23" s="54"/>
      <c r="Q23" s="54"/>
      <c r="R23" s="54"/>
      <c r="S23" s="50"/>
      <c r="T23" s="50"/>
      <c r="U23" s="50"/>
      <c r="V23" s="53"/>
      <c r="W23" s="48">
        <f t="shared" si="1"/>
        <v>0.53</v>
      </c>
      <c r="X23" s="54">
        <f t="shared" si="2"/>
        <v>0.53</v>
      </c>
      <c r="Y23" s="54">
        <f t="shared" si="3"/>
        <v>0</v>
      </c>
      <c r="Z23" s="54">
        <f t="shared" si="4"/>
        <v>0</v>
      </c>
      <c r="AA23" s="49">
        <f t="shared" si="5"/>
        <v>0</v>
      </c>
      <c r="AB23" s="54">
        <f t="shared" si="6"/>
        <v>0</v>
      </c>
      <c r="AC23" s="54">
        <f t="shared" si="7"/>
        <v>0</v>
      </c>
    </row>
    <row r="24" spans="1:29" ht="30" customHeight="1">
      <c r="A24" s="59">
        <v>15</v>
      </c>
      <c r="B24" s="50" t="s">
        <v>1150</v>
      </c>
      <c r="C24" s="50" t="s">
        <v>1174</v>
      </c>
      <c r="D24" s="50">
        <v>15</v>
      </c>
      <c r="E24" s="53" t="s">
        <v>1756</v>
      </c>
      <c r="F24" s="53" t="s">
        <v>1822</v>
      </c>
      <c r="G24" s="53" t="s">
        <v>1847</v>
      </c>
      <c r="H24" s="50" t="s">
        <v>1598</v>
      </c>
      <c r="I24" s="53" t="s">
        <v>1130</v>
      </c>
      <c r="J24" s="54">
        <v>0.39</v>
      </c>
      <c r="K24" s="54">
        <v>1.5</v>
      </c>
      <c r="L24" s="54"/>
      <c r="M24" s="54"/>
      <c r="N24" s="54"/>
      <c r="O24" s="54"/>
      <c r="P24" s="54"/>
      <c r="Q24" s="54"/>
      <c r="R24" s="54"/>
      <c r="S24" s="50"/>
      <c r="T24" s="50"/>
      <c r="U24" s="50"/>
      <c r="V24" s="53"/>
      <c r="W24" s="48">
        <f t="shared" si="1"/>
        <v>0.39</v>
      </c>
      <c r="X24" s="54">
        <f t="shared" si="2"/>
        <v>0.39</v>
      </c>
      <c r="Y24" s="54">
        <f t="shared" si="3"/>
        <v>0</v>
      </c>
      <c r="Z24" s="54">
        <f t="shared" si="4"/>
        <v>0</v>
      </c>
      <c r="AA24" s="49">
        <f t="shared" si="5"/>
        <v>0</v>
      </c>
      <c r="AB24" s="54">
        <f t="shared" si="6"/>
        <v>0</v>
      </c>
      <c r="AC24" s="54">
        <f t="shared" si="7"/>
        <v>0</v>
      </c>
    </row>
    <row r="25" spans="1:29" ht="30" customHeight="1">
      <c r="A25" s="59">
        <v>16</v>
      </c>
      <c r="B25" s="50" t="s">
        <v>1150</v>
      </c>
      <c r="C25" s="50" t="s">
        <v>1174</v>
      </c>
      <c r="D25" s="50">
        <v>16</v>
      </c>
      <c r="E25" s="53" t="s">
        <v>1848</v>
      </c>
      <c r="F25" s="53" t="s">
        <v>1849</v>
      </c>
      <c r="G25" s="53" t="s">
        <v>1850</v>
      </c>
      <c r="H25" s="50" t="s">
        <v>1598</v>
      </c>
      <c r="I25" s="53" t="s">
        <v>1589</v>
      </c>
      <c r="J25" s="54">
        <v>0.27</v>
      </c>
      <c r="K25" s="54"/>
      <c r="L25" s="54"/>
      <c r="M25" s="54"/>
      <c r="N25" s="54">
        <v>1.5</v>
      </c>
      <c r="O25" s="54">
        <v>2.1</v>
      </c>
      <c r="P25" s="54">
        <f>-1-0.25+N25+O25-0.25</f>
        <v>2.1</v>
      </c>
      <c r="Q25" s="54"/>
      <c r="R25" s="54"/>
      <c r="S25" s="50">
        <v>4</v>
      </c>
      <c r="T25" s="50" t="s">
        <v>1598</v>
      </c>
      <c r="U25" s="50" t="s">
        <v>1603</v>
      </c>
      <c r="V25" s="53"/>
      <c r="W25" s="48">
        <f t="shared" si="1"/>
        <v>0.27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0.27</v>
      </c>
      <c r="AB25" s="54">
        <f t="shared" si="6"/>
        <v>0.27</v>
      </c>
      <c r="AC25" s="54">
        <f t="shared" si="7"/>
        <v>0</v>
      </c>
    </row>
    <row r="26" spans="1:29" ht="30" customHeight="1">
      <c r="A26" s="59">
        <v>17</v>
      </c>
      <c r="B26" s="50" t="s">
        <v>1150</v>
      </c>
      <c r="C26" s="50" t="s">
        <v>1174</v>
      </c>
      <c r="D26" s="50">
        <v>17</v>
      </c>
      <c r="E26" s="53" t="s">
        <v>1851</v>
      </c>
      <c r="F26" s="53" t="s">
        <v>1852</v>
      </c>
      <c r="G26" s="53" t="s">
        <v>1853</v>
      </c>
      <c r="H26" s="50" t="s">
        <v>1598</v>
      </c>
      <c r="I26" s="53" t="s">
        <v>1589</v>
      </c>
      <c r="J26" s="54">
        <v>0.31</v>
      </c>
      <c r="K26" s="54"/>
      <c r="L26" s="54"/>
      <c r="M26" s="54"/>
      <c r="N26" s="54">
        <v>1.5</v>
      </c>
      <c r="O26" s="54">
        <v>2.1</v>
      </c>
      <c r="P26" s="54">
        <f>-1-0.25+N26+O26-0.25</f>
        <v>2.1</v>
      </c>
      <c r="Q26" s="54"/>
      <c r="R26" s="54"/>
      <c r="S26" s="50">
        <v>4</v>
      </c>
      <c r="T26" s="50" t="s">
        <v>1598</v>
      </c>
      <c r="U26" s="50" t="s">
        <v>1603</v>
      </c>
      <c r="V26" s="53"/>
      <c r="W26" s="48">
        <f t="shared" si="1"/>
        <v>0.31</v>
      </c>
      <c r="X26" s="54">
        <f t="shared" si="2"/>
        <v>0</v>
      </c>
      <c r="Y26" s="54">
        <f t="shared" si="3"/>
        <v>0</v>
      </c>
      <c r="Z26" s="54">
        <f t="shared" si="4"/>
        <v>0</v>
      </c>
      <c r="AA26" s="49">
        <f t="shared" si="5"/>
        <v>0.31</v>
      </c>
      <c r="AB26" s="54">
        <f t="shared" si="6"/>
        <v>0.31</v>
      </c>
      <c r="AC26" s="54">
        <f t="shared" si="7"/>
        <v>0</v>
      </c>
    </row>
    <row r="27" spans="1:29" ht="30" customHeight="1">
      <c r="A27" s="59">
        <v>18</v>
      </c>
      <c r="B27" s="50" t="s">
        <v>1150</v>
      </c>
      <c r="C27" s="50" t="s">
        <v>1174</v>
      </c>
      <c r="D27" s="50">
        <v>18</v>
      </c>
      <c r="E27" s="53" t="s">
        <v>1854</v>
      </c>
      <c r="F27" s="53" t="s">
        <v>1850</v>
      </c>
      <c r="G27" s="53" t="s">
        <v>1852</v>
      </c>
      <c r="H27" s="50" t="s">
        <v>1598</v>
      </c>
      <c r="I27" s="53" t="s">
        <v>1599</v>
      </c>
      <c r="J27" s="54">
        <v>0.57999999999999996</v>
      </c>
      <c r="K27" s="54"/>
      <c r="L27" s="54"/>
      <c r="M27" s="54"/>
      <c r="N27" s="54"/>
      <c r="O27" s="54"/>
      <c r="P27" s="54"/>
      <c r="Q27" s="54">
        <v>2.2000000000000002</v>
      </c>
      <c r="R27" s="54">
        <f>-1-0.25+Q27-0.25</f>
        <v>0.70000000000000018</v>
      </c>
      <c r="S27" s="50">
        <v>4</v>
      </c>
      <c r="T27" s="50" t="s">
        <v>1598</v>
      </c>
      <c r="U27" s="50"/>
      <c r="V27" s="53"/>
      <c r="W27" s="48">
        <f t="shared" si="1"/>
        <v>0.57999999999999996</v>
      </c>
      <c r="X27" s="54">
        <f t="shared" si="2"/>
        <v>0</v>
      </c>
      <c r="Y27" s="54">
        <f t="shared" si="3"/>
        <v>0</v>
      </c>
      <c r="Z27" s="54">
        <f t="shared" si="4"/>
        <v>0</v>
      </c>
      <c r="AA27" s="49">
        <f t="shared" si="5"/>
        <v>0.57999999999999996</v>
      </c>
      <c r="AB27" s="54">
        <f t="shared" si="6"/>
        <v>0</v>
      </c>
      <c r="AC27" s="54">
        <f t="shared" si="7"/>
        <v>0.57999999999999996</v>
      </c>
    </row>
    <row r="28" spans="1:29" ht="30" customHeight="1">
      <c r="A28" s="59">
        <v>19</v>
      </c>
      <c r="B28" s="50" t="s">
        <v>1150</v>
      </c>
      <c r="C28" s="50" t="s">
        <v>1174</v>
      </c>
      <c r="D28" s="50">
        <v>19</v>
      </c>
      <c r="E28" s="53" t="s">
        <v>1855</v>
      </c>
      <c r="F28" s="53" t="s">
        <v>1856</v>
      </c>
      <c r="G28" s="53" t="s">
        <v>1857</v>
      </c>
      <c r="H28" s="50" t="s">
        <v>1598</v>
      </c>
      <c r="I28" s="53" t="s">
        <v>1589</v>
      </c>
      <c r="J28" s="54">
        <v>1.5</v>
      </c>
      <c r="K28" s="54"/>
      <c r="L28" s="54"/>
      <c r="M28" s="54"/>
      <c r="N28" s="54">
        <v>1.5</v>
      </c>
      <c r="O28" s="54">
        <v>1.5</v>
      </c>
      <c r="P28" s="54">
        <f>-1-0.25+N28+O28-0.25</f>
        <v>1.5</v>
      </c>
      <c r="Q28" s="54"/>
      <c r="R28" s="54"/>
      <c r="S28" s="50">
        <v>4</v>
      </c>
      <c r="T28" s="50"/>
      <c r="U28" s="50" t="s">
        <v>1603</v>
      </c>
      <c r="V28" s="53"/>
      <c r="W28" s="48">
        <f t="shared" si="1"/>
        <v>1.5</v>
      </c>
      <c r="X28" s="54">
        <f t="shared" si="2"/>
        <v>0</v>
      </c>
      <c r="Y28" s="54">
        <f t="shared" si="3"/>
        <v>0</v>
      </c>
      <c r="Z28" s="54">
        <f t="shared" si="4"/>
        <v>0</v>
      </c>
      <c r="AA28" s="49">
        <f t="shared" si="5"/>
        <v>1.5</v>
      </c>
      <c r="AB28" s="54">
        <f t="shared" si="6"/>
        <v>1.5</v>
      </c>
      <c r="AC28" s="54">
        <f t="shared" si="7"/>
        <v>0</v>
      </c>
    </row>
    <row r="29" spans="1:29" ht="30" customHeight="1">
      <c r="A29" s="59">
        <v>20</v>
      </c>
      <c r="B29" s="50" t="s">
        <v>1150</v>
      </c>
      <c r="C29" s="50" t="s">
        <v>1174</v>
      </c>
      <c r="D29" s="50">
        <v>20</v>
      </c>
      <c r="E29" s="53" t="s">
        <v>1858</v>
      </c>
      <c r="F29" s="53" t="s">
        <v>1859</v>
      </c>
      <c r="G29" s="53" t="s">
        <v>1856</v>
      </c>
      <c r="H29" s="50" t="s">
        <v>1598</v>
      </c>
      <c r="I29" s="53" t="s">
        <v>1589</v>
      </c>
      <c r="J29" s="54">
        <v>1.6</v>
      </c>
      <c r="K29" s="54"/>
      <c r="L29" s="54"/>
      <c r="M29" s="54"/>
      <c r="N29" s="54">
        <v>1.5</v>
      </c>
      <c r="O29" s="54">
        <v>1.5</v>
      </c>
      <c r="P29" s="54">
        <f>-1-0.25+N29+O29-0.25</f>
        <v>1.5</v>
      </c>
      <c r="Q29" s="54"/>
      <c r="R29" s="54"/>
      <c r="S29" s="50">
        <v>4</v>
      </c>
      <c r="T29" s="50"/>
      <c r="U29" s="50" t="s">
        <v>1603</v>
      </c>
      <c r="V29" s="53"/>
      <c r="W29" s="48">
        <f t="shared" si="1"/>
        <v>1.6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1.6</v>
      </c>
      <c r="AB29" s="54">
        <f t="shared" si="6"/>
        <v>1.6</v>
      </c>
      <c r="AC29" s="54">
        <f t="shared" si="7"/>
        <v>0</v>
      </c>
    </row>
    <row r="30" spans="1:29" ht="30" customHeight="1">
      <c r="A30" s="59">
        <v>21</v>
      </c>
      <c r="B30" s="50" t="s">
        <v>1150</v>
      </c>
      <c r="C30" s="50" t="s">
        <v>1174</v>
      </c>
      <c r="D30" s="50">
        <v>21</v>
      </c>
      <c r="E30" s="53" t="s">
        <v>1860</v>
      </c>
      <c r="F30" s="53" t="s">
        <v>1861</v>
      </c>
      <c r="G30" s="53" t="s">
        <v>1832</v>
      </c>
      <c r="H30" s="50" t="s">
        <v>1598</v>
      </c>
      <c r="I30" s="53" t="s">
        <v>1130</v>
      </c>
      <c r="J30" s="54">
        <v>3.3</v>
      </c>
      <c r="K30" s="54">
        <v>1.5</v>
      </c>
      <c r="L30" s="54"/>
      <c r="M30" s="54"/>
      <c r="N30" s="54"/>
      <c r="O30" s="54"/>
      <c r="P30" s="54"/>
      <c r="Q30" s="54"/>
      <c r="R30" s="54"/>
      <c r="S30" s="50"/>
      <c r="T30" s="50"/>
      <c r="U30" s="50"/>
      <c r="V30" s="53"/>
      <c r="W30" s="48">
        <f t="shared" si="1"/>
        <v>3.3</v>
      </c>
      <c r="X30" s="54">
        <f t="shared" si="2"/>
        <v>3.3</v>
      </c>
      <c r="Y30" s="54">
        <f t="shared" si="3"/>
        <v>0</v>
      </c>
      <c r="Z30" s="54">
        <f t="shared" si="4"/>
        <v>0</v>
      </c>
      <c r="AA30" s="49">
        <f t="shared" si="5"/>
        <v>0</v>
      </c>
      <c r="AB30" s="54">
        <f t="shared" si="6"/>
        <v>0</v>
      </c>
      <c r="AC30" s="54">
        <f t="shared" si="7"/>
        <v>0</v>
      </c>
    </row>
    <row r="31" spans="1:29" ht="30" customHeight="1">
      <c r="A31" s="59">
        <v>22</v>
      </c>
      <c r="B31" s="50" t="s">
        <v>1150</v>
      </c>
      <c r="C31" s="50" t="s">
        <v>1174</v>
      </c>
      <c r="D31" s="50">
        <v>22</v>
      </c>
      <c r="E31" s="53" t="s">
        <v>1862</v>
      </c>
      <c r="F31" s="53" t="s">
        <v>1832</v>
      </c>
      <c r="G31" s="53" t="s">
        <v>1861</v>
      </c>
      <c r="H31" s="50" t="s">
        <v>1598</v>
      </c>
      <c r="I31" s="53" t="s">
        <v>1130</v>
      </c>
      <c r="J31" s="54">
        <v>3.3</v>
      </c>
      <c r="K31" s="54">
        <v>1.5</v>
      </c>
      <c r="L31" s="54"/>
      <c r="M31" s="54"/>
      <c r="N31" s="54"/>
      <c r="O31" s="54"/>
      <c r="P31" s="54"/>
      <c r="Q31" s="54"/>
      <c r="R31" s="54"/>
      <c r="S31" s="50"/>
      <c r="T31" s="50"/>
      <c r="U31" s="50"/>
      <c r="V31" s="53"/>
      <c r="W31" s="48">
        <f t="shared" si="1"/>
        <v>3.3</v>
      </c>
      <c r="X31" s="54">
        <f t="shared" si="2"/>
        <v>3.3</v>
      </c>
      <c r="Y31" s="54">
        <f t="shared" si="3"/>
        <v>0</v>
      </c>
      <c r="Z31" s="54">
        <f t="shared" si="4"/>
        <v>0</v>
      </c>
      <c r="AA31" s="49">
        <f t="shared" si="5"/>
        <v>0</v>
      </c>
      <c r="AB31" s="54">
        <f t="shared" si="6"/>
        <v>0</v>
      </c>
      <c r="AC31" s="54">
        <f t="shared" si="7"/>
        <v>0</v>
      </c>
    </row>
    <row r="32" spans="1:29" ht="30" customHeight="1">
      <c r="A32" s="59">
        <v>23</v>
      </c>
      <c r="B32" s="50" t="s">
        <v>1150</v>
      </c>
      <c r="C32" s="50" t="s">
        <v>1174</v>
      </c>
      <c r="D32" s="50">
        <v>23</v>
      </c>
      <c r="E32" s="53" t="s">
        <v>1863</v>
      </c>
      <c r="F32" s="53" t="s">
        <v>1864</v>
      </c>
      <c r="G32" s="53" t="s">
        <v>1865</v>
      </c>
      <c r="H32" s="50" t="s">
        <v>1598</v>
      </c>
      <c r="I32" s="53" t="s">
        <v>1130</v>
      </c>
      <c r="J32" s="54">
        <v>0.64</v>
      </c>
      <c r="K32" s="54">
        <v>1.5</v>
      </c>
      <c r="L32" s="54"/>
      <c r="M32" s="54"/>
      <c r="N32" s="54"/>
      <c r="O32" s="54"/>
      <c r="P32" s="54"/>
      <c r="Q32" s="54"/>
      <c r="R32" s="54"/>
      <c r="S32" s="50"/>
      <c r="T32" s="50"/>
      <c r="U32" s="50"/>
      <c r="V32" s="53"/>
      <c r="W32" s="48">
        <f t="shared" si="1"/>
        <v>0.64</v>
      </c>
      <c r="X32" s="54">
        <f t="shared" si="2"/>
        <v>0.64</v>
      </c>
      <c r="Y32" s="54">
        <f t="shared" si="3"/>
        <v>0</v>
      </c>
      <c r="Z32" s="54">
        <f t="shared" si="4"/>
        <v>0</v>
      </c>
      <c r="AA32" s="49">
        <f t="shared" si="5"/>
        <v>0</v>
      </c>
      <c r="AB32" s="54">
        <f t="shared" si="6"/>
        <v>0</v>
      </c>
      <c r="AC32" s="54">
        <f t="shared" si="7"/>
        <v>0</v>
      </c>
    </row>
    <row r="33" spans="1:29" ht="30" customHeight="1">
      <c r="A33" s="59">
        <v>24</v>
      </c>
      <c r="B33" s="50" t="s">
        <v>1150</v>
      </c>
      <c r="C33" s="50" t="s">
        <v>1174</v>
      </c>
      <c r="D33" s="50">
        <v>24</v>
      </c>
      <c r="E33" s="53" t="s">
        <v>1866</v>
      </c>
      <c r="F33" s="53" t="s">
        <v>1865</v>
      </c>
      <c r="G33" s="53" t="s">
        <v>1864</v>
      </c>
      <c r="H33" s="50" t="s">
        <v>1598</v>
      </c>
      <c r="I33" s="53" t="s">
        <v>1130</v>
      </c>
      <c r="J33" s="54">
        <v>0.64</v>
      </c>
      <c r="K33" s="54">
        <v>1.5</v>
      </c>
      <c r="L33" s="54"/>
      <c r="M33" s="54"/>
      <c r="N33" s="54"/>
      <c r="O33" s="54"/>
      <c r="P33" s="54"/>
      <c r="Q33" s="54"/>
      <c r="R33" s="54"/>
      <c r="S33" s="50"/>
      <c r="T33" s="50"/>
      <c r="U33" s="50"/>
      <c r="V33" s="53"/>
      <c r="W33" s="48">
        <f t="shared" si="1"/>
        <v>0.64</v>
      </c>
      <c r="X33" s="54">
        <f t="shared" si="2"/>
        <v>0.64</v>
      </c>
      <c r="Y33" s="54">
        <f t="shared" si="3"/>
        <v>0</v>
      </c>
      <c r="Z33" s="54">
        <f t="shared" si="4"/>
        <v>0</v>
      </c>
      <c r="AA33" s="49">
        <f t="shared" si="5"/>
        <v>0</v>
      </c>
      <c r="AB33" s="54">
        <f t="shared" si="6"/>
        <v>0</v>
      </c>
      <c r="AC33" s="54">
        <f t="shared" si="7"/>
        <v>0</v>
      </c>
    </row>
    <row r="34" spans="1:29" ht="30" customHeight="1">
      <c r="A34" s="59">
        <v>25</v>
      </c>
      <c r="B34" s="50" t="s">
        <v>1150</v>
      </c>
      <c r="C34" s="50" t="s">
        <v>1174</v>
      </c>
      <c r="D34" s="50">
        <v>25</v>
      </c>
      <c r="E34" s="53" t="s">
        <v>1867</v>
      </c>
      <c r="F34" s="53" t="s">
        <v>1868</v>
      </c>
      <c r="G34" s="53" t="s">
        <v>1869</v>
      </c>
      <c r="H34" s="50" t="s">
        <v>1598</v>
      </c>
      <c r="I34" s="53" t="s">
        <v>1130</v>
      </c>
      <c r="J34" s="54">
        <v>2.2999999999999998</v>
      </c>
      <c r="K34" s="54">
        <v>1.5</v>
      </c>
      <c r="L34" s="54"/>
      <c r="M34" s="54"/>
      <c r="N34" s="54"/>
      <c r="O34" s="54"/>
      <c r="P34" s="54"/>
      <c r="Q34" s="54"/>
      <c r="R34" s="54"/>
      <c r="S34" s="50"/>
      <c r="T34" s="50"/>
      <c r="U34" s="50"/>
      <c r="V34" s="53"/>
      <c r="W34" s="48">
        <f t="shared" si="1"/>
        <v>2.2999999999999998</v>
      </c>
      <c r="X34" s="54">
        <f t="shared" si="2"/>
        <v>2.2999999999999998</v>
      </c>
      <c r="Y34" s="54">
        <f t="shared" si="3"/>
        <v>0</v>
      </c>
      <c r="Z34" s="54">
        <f t="shared" si="4"/>
        <v>0</v>
      </c>
      <c r="AA34" s="49">
        <f t="shared" si="5"/>
        <v>0</v>
      </c>
      <c r="AB34" s="54">
        <f t="shared" si="6"/>
        <v>0</v>
      </c>
      <c r="AC34" s="54">
        <f t="shared" si="7"/>
        <v>0</v>
      </c>
    </row>
    <row r="35" spans="1:29" ht="30" customHeight="1">
      <c r="A35" s="59">
        <v>26</v>
      </c>
      <c r="B35" s="50" t="s">
        <v>1150</v>
      </c>
      <c r="C35" s="50" t="s">
        <v>1174</v>
      </c>
      <c r="D35" s="50">
        <v>26</v>
      </c>
      <c r="E35" s="53" t="s">
        <v>1870</v>
      </c>
      <c r="F35" s="53" t="s">
        <v>1869</v>
      </c>
      <c r="G35" s="53" t="s">
        <v>1868</v>
      </c>
      <c r="H35" s="50" t="s">
        <v>1598</v>
      </c>
      <c r="I35" s="53" t="s">
        <v>1130</v>
      </c>
      <c r="J35" s="54">
        <v>2.2999999999999998</v>
      </c>
      <c r="K35" s="54">
        <v>1.5</v>
      </c>
      <c r="L35" s="54"/>
      <c r="M35" s="54"/>
      <c r="N35" s="54"/>
      <c r="O35" s="54"/>
      <c r="P35" s="54"/>
      <c r="Q35" s="54"/>
      <c r="R35" s="54"/>
      <c r="S35" s="50"/>
      <c r="T35" s="50"/>
      <c r="U35" s="50"/>
      <c r="V35" s="53"/>
      <c r="W35" s="48">
        <f t="shared" si="1"/>
        <v>2.2999999999999998</v>
      </c>
      <c r="X35" s="54">
        <f t="shared" si="2"/>
        <v>2.2999999999999998</v>
      </c>
      <c r="Y35" s="54">
        <f t="shared" si="3"/>
        <v>0</v>
      </c>
      <c r="Z35" s="54">
        <f t="shared" si="4"/>
        <v>0</v>
      </c>
      <c r="AA35" s="49">
        <f t="shared" si="5"/>
        <v>0</v>
      </c>
      <c r="AB35" s="54">
        <f t="shared" si="6"/>
        <v>0</v>
      </c>
      <c r="AC35" s="54">
        <f t="shared" si="7"/>
        <v>0</v>
      </c>
    </row>
    <row r="36" spans="1:29" ht="30" customHeight="1">
      <c r="A36" s="59">
        <v>27</v>
      </c>
      <c r="B36" s="50" t="s">
        <v>1150</v>
      </c>
      <c r="C36" s="50" t="s">
        <v>1174</v>
      </c>
      <c r="D36" s="50">
        <v>27</v>
      </c>
      <c r="E36" s="53" t="s">
        <v>1871</v>
      </c>
      <c r="F36" s="53" t="s">
        <v>1872</v>
      </c>
      <c r="G36" s="53" t="s">
        <v>1873</v>
      </c>
      <c r="H36" s="50" t="s">
        <v>1598</v>
      </c>
      <c r="I36" s="53" t="s">
        <v>1130</v>
      </c>
      <c r="J36" s="54">
        <v>3.5</v>
      </c>
      <c r="K36" s="54">
        <v>1.5</v>
      </c>
      <c r="L36" s="54"/>
      <c r="M36" s="54"/>
      <c r="N36" s="54"/>
      <c r="O36" s="54"/>
      <c r="P36" s="54"/>
      <c r="Q36" s="54"/>
      <c r="R36" s="54"/>
      <c r="S36" s="50"/>
      <c r="T36" s="50"/>
      <c r="U36" s="50"/>
      <c r="V36" s="53"/>
      <c r="W36" s="48">
        <f t="shared" si="1"/>
        <v>3.5</v>
      </c>
      <c r="X36" s="54">
        <f t="shared" si="2"/>
        <v>3.5</v>
      </c>
      <c r="Y36" s="54">
        <f t="shared" si="3"/>
        <v>0</v>
      </c>
      <c r="Z36" s="54">
        <f t="shared" si="4"/>
        <v>0</v>
      </c>
      <c r="AA36" s="49">
        <f t="shared" si="5"/>
        <v>0</v>
      </c>
      <c r="AB36" s="54">
        <f t="shared" si="6"/>
        <v>0</v>
      </c>
      <c r="AC36" s="54">
        <f t="shared" si="7"/>
        <v>0</v>
      </c>
    </row>
    <row r="37" spans="1:29" ht="30" customHeight="1">
      <c r="A37" s="59">
        <v>28</v>
      </c>
      <c r="B37" s="50" t="s">
        <v>1150</v>
      </c>
      <c r="C37" s="50" t="s">
        <v>1174</v>
      </c>
      <c r="D37" s="50">
        <v>28</v>
      </c>
      <c r="E37" s="53" t="s">
        <v>1874</v>
      </c>
      <c r="F37" s="53" t="s">
        <v>1873</v>
      </c>
      <c r="G37" s="53" t="s">
        <v>1872</v>
      </c>
      <c r="H37" s="50" t="s">
        <v>1598</v>
      </c>
      <c r="I37" s="53" t="s">
        <v>1130</v>
      </c>
      <c r="J37" s="54">
        <v>3.5</v>
      </c>
      <c r="K37" s="54">
        <v>1.5</v>
      </c>
      <c r="L37" s="54"/>
      <c r="M37" s="54"/>
      <c r="N37" s="54"/>
      <c r="O37" s="54"/>
      <c r="P37" s="54"/>
      <c r="Q37" s="54"/>
      <c r="R37" s="54"/>
      <c r="S37" s="50"/>
      <c r="T37" s="50"/>
      <c r="U37" s="50"/>
      <c r="V37" s="53"/>
      <c r="W37" s="48">
        <f t="shared" si="1"/>
        <v>3.5</v>
      </c>
      <c r="X37" s="54">
        <f t="shared" si="2"/>
        <v>3.5</v>
      </c>
      <c r="Y37" s="54">
        <f t="shared" si="3"/>
        <v>0</v>
      </c>
      <c r="Z37" s="54">
        <f t="shared" si="4"/>
        <v>0</v>
      </c>
      <c r="AA37" s="49">
        <f t="shared" si="5"/>
        <v>0</v>
      </c>
      <c r="AB37" s="54">
        <f t="shared" si="6"/>
        <v>0</v>
      </c>
      <c r="AC37" s="54">
        <f t="shared" si="7"/>
        <v>0</v>
      </c>
    </row>
    <row r="38" spans="1:29" ht="30" customHeight="1">
      <c r="A38" s="59">
        <v>29</v>
      </c>
      <c r="B38" s="50" t="s">
        <v>1150</v>
      </c>
      <c r="C38" s="50" t="s">
        <v>1174</v>
      </c>
      <c r="D38" s="50">
        <v>29</v>
      </c>
      <c r="E38" s="53" t="s">
        <v>1875</v>
      </c>
      <c r="F38" s="53" t="s">
        <v>1876</v>
      </c>
      <c r="G38" s="53" t="s">
        <v>1850</v>
      </c>
      <c r="H38" s="50" t="s">
        <v>1598</v>
      </c>
      <c r="I38" s="53" t="s">
        <v>1599</v>
      </c>
      <c r="J38" s="54">
        <v>1.2</v>
      </c>
      <c r="K38" s="54"/>
      <c r="L38" s="54"/>
      <c r="M38" s="54"/>
      <c r="N38" s="54"/>
      <c r="O38" s="54"/>
      <c r="P38" s="54"/>
      <c r="Q38" s="54">
        <v>2.4</v>
      </c>
      <c r="R38" s="54">
        <f>-1-0.25+Q38-0.25</f>
        <v>0.89999999999999991</v>
      </c>
      <c r="S38" s="50">
        <v>4</v>
      </c>
      <c r="T38" s="50" t="s">
        <v>1598</v>
      </c>
      <c r="U38" s="50"/>
      <c r="V38" s="53"/>
      <c r="W38" s="48">
        <f t="shared" si="1"/>
        <v>1.2</v>
      </c>
      <c r="X38" s="54">
        <f t="shared" si="2"/>
        <v>0</v>
      </c>
      <c r="Y38" s="54">
        <f t="shared" si="3"/>
        <v>0</v>
      </c>
      <c r="Z38" s="54">
        <f t="shared" si="4"/>
        <v>0</v>
      </c>
      <c r="AA38" s="49">
        <f t="shared" si="5"/>
        <v>1.2</v>
      </c>
      <c r="AB38" s="54">
        <f t="shared" si="6"/>
        <v>0</v>
      </c>
      <c r="AC38" s="54">
        <f t="shared" si="7"/>
        <v>1.2</v>
      </c>
    </row>
    <row r="39" spans="1:29" ht="30" customHeight="1">
      <c r="A39" s="59">
        <v>30</v>
      </c>
      <c r="B39" s="50" t="s">
        <v>1150</v>
      </c>
      <c r="C39" s="50" t="s">
        <v>1174</v>
      </c>
      <c r="D39" s="50">
        <v>30</v>
      </c>
      <c r="E39" s="53" t="s">
        <v>1877</v>
      </c>
      <c r="F39" s="53" t="s">
        <v>1878</v>
      </c>
      <c r="G39" s="53" t="s">
        <v>1879</v>
      </c>
      <c r="H39" s="50" t="s">
        <v>1598</v>
      </c>
      <c r="I39" s="53" t="s">
        <v>1589</v>
      </c>
      <c r="J39" s="54">
        <v>4.4000000000000004</v>
      </c>
      <c r="K39" s="54"/>
      <c r="L39" s="54"/>
      <c r="M39" s="54"/>
      <c r="N39" s="54">
        <v>1.3</v>
      </c>
      <c r="O39" s="54">
        <v>2.4</v>
      </c>
      <c r="P39" s="54">
        <f>-1-0.25+N39+O39-0.25</f>
        <v>2.2000000000000002</v>
      </c>
      <c r="Q39" s="54"/>
      <c r="R39" s="54"/>
      <c r="S39" s="50">
        <v>4</v>
      </c>
      <c r="T39" s="50" t="s">
        <v>1598</v>
      </c>
      <c r="U39" s="50" t="s">
        <v>1603</v>
      </c>
      <c r="V39" s="53"/>
      <c r="W39" s="48">
        <f t="shared" si="1"/>
        <v>4.4000000000000004</v>
      </c>
      <c r="X39" s="54">
        <f t="shared" si="2"/>
        <v>0</v>
      </c>
      <c r="Y39" s="54">
        <f t="shared" si="3"/>
        <v>0</v>
      </c>
      <c r="Z39" s="54">
        <f t="shared" si="4"/>
        <v>0</v>
      </c>
      <c r="AA39" s="49">
        <f t="shared" si="5"/>
        <v>4.4000000000000004</v>
      </c>
      <c r="AB39" s="54">
        <f t="shared" si="6"/>
        <v>4.4000000000000004</v>
      </c>
      <c r="AC39" s="54">
        <f t="shared" si="7"/>
        <v>0</v>
      </c>
    </row>
    <row r="40" spans="1:29" ht="30" customHeight="1">
      <c r="A40" s="59">
        <v>31</v>
      </c>
      <c r="B40" s="50" t="s">
        <v>1150</v>
      </c>
      <c r="C40" s="50" t="s">
        <v>1174</v>
      </c>
      <c r="D40" s="50">
        <v>31</v>
      </c>
      <c r="E40" s="53" t="s">
        <v>358</v>
      </c>
      <c r="F40" s="53" t="s">
        <v>1880</v>
      </c>
      <c r="G40" s="53" t="s">
        <v>1881</v>
      </c>
      <c r="H40" s="50" t="s">
        <v>1598</v>
      </c>
      <c r="I40" s="53" t="s">
        <v>1589</v>
      </c>
      <c r="J40" s="54">
        <v>0.12</v>
      </c>
      <c r="K40" s="54"/>
      <c r="L40" s="54"/>
      <c r="M40" s="54"/>
      <c r="N40" s="54">
        <v>1.5</v>
      </c>
      <c r="O40" s="54">
        <v>3.5</v>
      </c>
      <c r="P40" s="54">
        <f>-1-0.25+N40+O40-0.25</f>
        <v>3.5</v>
      </c>
      <c r="Q40" s="54"/>
      <c r="R40" s="54"/>
      <c r="S40" s="50">
        <v>4</v>
      </c>
      <c r="T40" s="50" t="s">
        <v>1598</v>
      </c>
      <c r="U40" s="50" t="s">
        <v>1603</v>
      </c>
      <c r="V40" s="53"/>
      <c r="W40" s="48">
        <f t="shared" si="1"/>
        <v>0.12</v>
      </c>
      <c r="X40" s="54">
        <f t="shared" si="2"/>
        <v>0</v>
      </c>
      <c r="Y40" s="54">
        <f t="shared" si="3"/>
        <v>0</v>
      </c>
      <c r="Z40" s="54">
        <f t="shared" si="4"/>
        <v>0</v>
      </c>
      <c r="AA40" s="49">
        <f t="shared" si="5"/>
        <v>0.12</v>
      </c>
      <c r="AB40" s="54">
        <f t="shared" si="6"/>
        <v>0.12</v>
      </c>
      <c r="AC40" s="54">
        <f t="shared" si="7"/>
        <v>0</v>
      </c>
    </row>
    <row r="41" spans="1:29" ht="30" customHeight="1">
      <c r="A41" s="59">
        <v>32</v>
      </c>
      <c r="B41" s="50" t="s">
        <v>1150</v>
      </c>
      <c r="C41" s="50" t="s">
        <v>1174</v>
      </c>
      <c r="D41" s="50">
        <v>32</v>
      </c>
      <c r="E41" s="53" t="s">
        <v>361</v>
      </c>
      <c r="F41" s="53" t="s">
        <v>1882</v>
      </c>
      <c r="G41" s="53" t="s">
        <v>1883</v>
      </c>
      <c r="H41" s="50" t="s">
        <v>1598</v>
      </c>
      <c r="I41" s="53" t="s">
        <v>1589</v>
      </c>
      <c r="J41" s="54">
        <v>0.37</v>
      </c>
      <c r="K41" s="54"/>
      <c r="L41" s="54"/>
      <c r="M41" s="54"/>
      <c r="N41" s="54">
        <v>2</v>
      </c>
      <c r="O41" s="54">
        <v>4</v>
      </c>
      <c r="P41" s="54">
        <f>-1-0.25+N41+O41-0.25</f>
        <v>4.5</v>
      </c>
      <c r="Q41" s="54"/>
      <c r="R41" s="54"/>
      <c r="S41" s="50">
        <v>4</v>
      </c>
      <c r="T41" s="50" t="s">
        <v>1598</v>
      </c>
      <c r="U41" s="50" t="s">
        <v>1603</v>
      </c>
      <c r="V41" s="53"/>
      <c r="W41" s="48">
        <f t="shared" si="1"/>
        <v>0.37</v>
      </c>
      <c r="X41" s="54">
        <f t="shared" si="2"/>
        <v>0</v>
      </c>
      <c r="Y41" s="54">
        <f t="shared" si="3"/>
        <v>0</v>
      </c>
      <c r="Z41" s="54">
        <f t="shared" si="4"/>
        <v>0</v>
      </c>
      <c r="AA41" s="49">
        <f t="shared" si="5"/>
        <v>0.37</v>
      </c>
      <c r="AB41" s="54">
        <f t="shared" si="6"/>
        <v>0.37</v>
      </c>
      <c r="AC41" s="54">
        <f t="shared" si="7"/>
        <v>0</v>
      </c>
    </row>
    <row r="42" spans="1:29" ht="30" customHeight="1">
      <c r="A42" s="59">
        <v>33</v>
      </c>
      <c r="B42" s="50" t="s">
        <v>1150</v>
      </c>
      <c r="C42" s="50" t="s">
        <v>1174</v>
      </c>
      <c r="D42" s="50">
        <v>33</v>
      </c>
      <c r="E42" s="53" t="s">
        <v>1762</v>
      </c>
      <c r="F42" s="53" t="s">
        <v>1884</v>
      </c>
      <c r="G42" s="53" t="s">
        <v>1885</v>
      </c>
      <c r="H42" s="50" t="s">
        <v>1598</v>
      </c>
      <c r="I42" s="53" t="s">
        <v>1589</v>
      </c>
      <c r="J42" s="54">
        <v>0.36</v>
      </c>
      <c r="K42" s="54"/>
      <c r="L42" s="54"/>
      <c r="M42" s="54"/>
      <c r="N42" s="54">
        <v>1.3</v>
      </c>
      <c r="O42" s="54">
        <v>2.4</v>
      </c>
      <c r="P42" s="54">
        <f>-1-0.25+N42+O42-0.25</f>
        <v>2.2000000000000002</v>
      </c>
      <c r="Q42" s="54"/>
      <c r="R42" s="54"/>
      <c r="S42" s="50">
        <v>4</v>
      </c>
      <c r="T42" s="50" t="s">
        <v>1598</v>
      </c>
      <c r="U42" s="50" t="s">
        <v>1603</v>
      </c>
      <c r="V42" s="53"/>
      <c r="W42" s="48">
        <f t="shared" si="1"/>
        <v>0.36</v>
      </c>
      <c r="X42" s="54">
        <f t="shared" si="2"/>
        <v>0</v>
      </c>
      <c r="Y42" s="54">
        <f t="shared" si="3"/>
        <v>0</v>
      </c>
      <c r="Z42" s="54">
        <f t="shared" si="4"/>
        <v>0</v>
      </c>
      <c r="AA42" s="49">
        <f t="shared" si="5"/>
        <v>0.36</v>
      </c>
      <c r="AB42" s="54">
        <f t="shared" si="6"/>
        <v>0.36</v>
      </c>
      <c r="AC42" s="54">
        <f t="shared" si="7"/>
        <v>0</v>
      </c>
    </row>
    <row r="43" spans="1:29" ht="30" customHeight="1">
      <c r="A43" s="59">
        <v>34</v>
      </c>
      <c r="B43" s="50" t="s">
        <v>1150</v>
      </c>
      <c r="C43" s="50" t="s">
        <v>1174</v>
      </c>
      <c r="D43" s="50">
        <v>34</v>
      </c>
      <c r="E43" s="53" t="s">
        <v>367</v>
      </c>
      <c r="F43" s="53" t="s">
        <v>1879</v>
      </c>
      <c r="G43" s="53" t="s">
        <v>1878</v>
      </c>
      <c r="H43" s="50" t="s">
        <v>1598</v>
      </c>
      <c r="I43" s="53" t="s">
        <v>1589</v>
      </c>
      <c r="J43" s="54">
        <v>4.3</v>
      </c>
      <c r="K43" s="54"/>
      <c r="L43" s="54"/>
      <c r="M43" s="54"/>
      <c r="N43" s="54">
        <v>1.5</v>
      </c>
      <c r="O43" s="54">
        <v>3</v>
      </c>
      <c r="P43" s="54">
        <f>-1-0.25+N43+O43-0.25</f>
        <v>3</v>
      </c>
      <c r="Q43" s="54"/>
      <c r="R43" s="54"/>
      <c r="S43" s="50">
        <v>4</v>
      </c>
      <c r="T43" s="50" t="s">
        <v>1598</v>
      </c>
      <c r="U43" s="50" t="s">
        <v>1603</v>
      </c>
      <c r="V43" s="53"/>
      <c r="W43" s="48">
        <f t="shared" si="1"/>
        <v>4.3</v>
      </c>
      <c r="X43" s="54">
        <f t="shared" si="2"/>
        <v>0</v>
      </c>
      <c r="Y43" s="54">
        <f t="shared" si="3"/>
        <v>0</v>
      </c>
      <c r="Z43" s="54">
        <f t="shared" si="4"/>
        <v>0</v>
      </c>
      <c r="AA43" s="49">
        <f t="shared" si="5"/>
        <v>4.3</v>
      </c>
      <c r="AB43" s="54">
        <f t="shared" si="6"/>
        <v>4.3</v>
      </c>
      <c r="AC43" s="54">
        <f t="shared" si="7"/>
        <v>0</v>
      </c>
    </row>
    <row r="44" spans="1:29" ht="30" customHeight="1">
      <c r="A44" s="59">
        <v>35</v>
      </c>
      <c r="B44" s="50" t="s">
        <v>1150</v>
      </c>
      <c r="C44" s="50" t="s">
        <v>1174</v>
      </c>
      <c r="D44" s="50">
        <v>35</v>
      </c>
      <c r="E44" s="53" t="s">
        <v>1886</v>
      </c>
      <c r="F44" s="53" t="s">
        <v>1879</v>
      </c>
      <c r="G44" s="53" t="s">
        <v>1880</v>
      </c>
      <c r="H44" s="50" t="s">
        <v>1598</v>
      </c>
      <c r="I44" s="53" t="s">
        <v>1130</v>
      </c>
      <c r="J44" s="54">
        <v>0.28999999999999998</v>
      </c>
      <c r="K44" s="54">
        <v>1.5</v>
      </c>
      <c r="L44" s="54"/>
      <c r="M44" s="54"/>
      <c r="N44" s="54"/>
      <c r="O44" s="54"/>
      <c r="P44" s="54"/>
      <c r="Q44" s="54"/>
      <c r="R44" s="54"/>
      <c r="S44" s="50"/>
      <c r="T44" s="50"/>
      <c r="U44" s="50"/>
      <c r="V44" s="53"/>
      <c r="W44" s="48">
        <f t="shared" si="1"/>
        <v>0.28999999999999998</v>
      </c>
      <c r="X44" s="54">
        <f t="shared" si="2"/>
        <v>0.28999999999999998</v>
      </c>
      <c r="Y44" s="54">
        <f t="shared" si="3"/>
        <v>0</v>
      </c>
      <c r="Z44" s="54">
        <f t="shared" si="4"/>
        <v>0</v>
      </c>
      <c r="AA44" s="49">
        <f t="shared" si="5"/>
        <v>0</v>
      </c>
      <c r="AB44" s="54">
        <f t="shared" si="6"/>
        <v>0</v>
      </c>
      <c r="AC44" s="54">
        <f t="shared" si="7"/>
        <v>0</v>
      </c>
    </row>
    <row r="45" spans="1:29" ht="30" customHeight="1">
      <c r="A45" s="59">
        <v>36</v>
      </c>
      <c r="B45" s="50" t="s">
        <v>1150</v>
      </c>
      <c r="C45" s="50" t="s">
        <v>1174</v>
      </c>
      <c r="D45" s="50">
        <v>36</v>
      </c>
      <c r="E45" s="53" t="s">
        <v>369</v>
      </c>
      <c r="F45" s="53" t="s">
        <v>1880</v>
      </c>
      <c r="G45" s="53" t="s">
        <v>1887</v>
      </c>
      <c r="H45" s="50" t="s">
        <v>1598</v>
      </c>
      <c r="I45" s="53" t="s">
        <v>1130</v>
      </c>
      <c r="J45" s="54">
        <v>0.12</v>
      </c>
      <c r="K45" s="54">
        <v>1.5</v>
      </c>
      <c r="L45" s="54"/>
      <c r="M45" s="54"/>
      <c r="N45" s="54"/>
      <c r="O45" s="54"/>
      <c r="P45" s="54"/>
      <c r="Q45" s="54"/>
      <c r="R45" s="54"/>
      <c r="S45" s="50"/>
      <c r="T45" s="50"/>
      <c r="U45" s="50"/>
      <c r="V45" s="53"/>
      <c r="W45" s="48">
        <f t="shared" si="1"/>
        <v>0.12</v>
      </c>
      <c r="X45" s="54">
        <f t="shared" si="2"/>
        <v>0.12</v>
      </c>
      <c r="Y45" s="54">
        <f t="shared" si="3"/>
        <v>0</v>
      </c>
      <c r="Z45" s="54">
        <f t="shared" si="4"/>
        <v>0</v>
      </c>
      <c r="AA45" s="49">
        <f t="shared" si="5"/>
        <v>0</v>
      </c>
      <c r="AB45" s="54">
        <f t="shared" si="6"/>
        <v>0</v>
      </c>
      <c r="AC45" s="54">
        <f t="shared" si="7"/>
        <v>0</v>
      </c>
    </row>
    <row r="46" spans="1:29" ht="30" customHeight="1">
      <c r="A46" s="59">
        <v>37</v>
      </c>
      <c r="B46" s="50" t="s">
        <v>1150</v>
      </c>
      <c r="C46" s="50" t="s">
        <v>1174</v>
      </c>
      <c r="D46" s="50">
        <v>37</v>
      </c>
      <c r="E46" s="53" t="s">
        <v>371</v>
      </c>
      <c r="F46" s="53" t="s">
        <v>1883</v>
      </c>
      <c r="G46" s="53" t="s">
        <v>1888</v>
      </c>
      <c r="H46" s="50" t="s">
        <v>1598</v>
      </c>
      <c r="I46" s="53" t="s">
        <v>1130</v>
      </c>
      <c r="J46" s="54">
        <v>0.7</v>
      </c>
      <c r="K46" s="54">
        <v>1.5</v>
      </c>
      <c r="L46" s="54"/>
      <c r="M46" s="54"/>
      <c r="N46" s="54"/>
      <c r="O46" s="54"/>
      <c r="P46" s="54"/>
      <c r="Q46" s="54"/>
      <c r="R46" s="54"/>
      <c r="S46" s="50"/>
      <c r="T46" s="50"/>
      <c r="U46" s="50"/>
      <c r="V46" s="53"/>
      <c r="W46" s="48">
        <f t="shared" si="1"/>
        <v>0.7</v>
      </c>
      <c r="X46" s="54">
        <f t="shared" si="2"/>
        <v>0.7</v>
      </c>
      <c r="Y46" s="54">
        <f t="shared" si="3"/>
        <v>0</v>
      </c>
      <c r="Z46" s="54">
        <f t="shared" si="4"/>
        <v>0</v>
      </c>
      <c r="AA46" s="49">
        <f t="shared" si="5"/>
        <v>0</v>
      </c>
      <c r="AB46" s="54">
        <f t="shared" si="6"/>
        <v>0</v>
      </c>
      <c r="AC46" s="54">
        <f t="shared" si="7"/>
        <v>0</v>
      </c>
    </row>
    <row r="47" spans="1:29" ht="30" customHeight="1">
      <c r="A47" s="59">
        <v>38</v>
      </c>
      <c r="B47" s="50" t="s">
        <v>1150</v>
      </c>
      <c r="C47" s="50" t="s">
        <v>1174</v>
      </c>
      <c r="D47" s="50">
        <v>38</v>
      </c>
      <c r="E47" s="53" t="s">
        <v>1889</v>
      </c>
      <c r="F47" s="53" t="s">
        <v>1688</v>
      </c>
      <c r="G47" s="53" t="s">
        <v>1884</v>
      </c>
      <c r="H47" s="50" t="s">
        <v>1598</v>
      </c>
      <c r="I47" s="53" t="s">
        <v>1130</v>
      </c>
      <c r="J47" s="54">
        <v>0.87</v>
      </c>
      <c r="K47" s="54">
        <v>1.5</v>
      </c>
      <c r="L47" s="54"/>
      <c r="M47" s="54"/>
      <c r="N47" s="54"/>
      <c r="O47" s="54"/>
      <c r="P47" s="54"/>
      <c r="Q47" s="54"/>
      <c r="R47" s="54"/>
      <c r="S47" s="50"/>
      <c r="T47" s="50"/>
      <c r="U47" s="50"/>
      <c r="V47" s="53"/>
      <c r="W47" s="48">
        <f t="shared" si="1"/>
        <v>0.87</v>
      </c>
      <c r="X47" s="54">
        <f t="shared" si="2"/>
        <v>0.87</v>
      </c>
      <c r="Y47" s="54">
        <f t="shared" si="3"/>
        <v>0</v>
      </c>
      <c r="Z47" s="54">
        <f t="shared" si="4"/>
        <v>0</v>
      </c>
      <c r="AA47" s="49">
        <f t="shared" si="5"/>
        <v>0</v>
      </c>
      <c r="AB47" s="54">
        <f t="shared" si="6"/>
        <v>0</v>
      </c>
      <c r="AC47" s="54">
        <f t="shared" si="7"/>
        <v>0</v>
      </c>
    </row>
    <row r="48" spans="1:29" ht="30" customHeight="1">
      <c r="A48" s="59">
        <v>39</v>
      </c>
      <c r="B48" s="50" t="s">
        <v>1150</v>
      </c>
      <c r="C48" s="50" t="s">
        <v>1174</v>
      </c>
      <c r="D48" s="50">
        <v>39</v>
      </c>
      <c r="E48" s="53" t="s">
        <v>375</v>
      </c>
      <c r="F48" s="53" t="s">
        <v>1890</v>
      </c>
      <c r="G48" s="53" t="s">
        <v>1879</v>
      </c>
      <c r="H48" s="50" t="s">
        <v>1598</v>
      </c>
      <c r="I48" s="53" t="s">
        <v>1130</v>
      </c>
      <c r="J48" s="54">
        <v>0.3</v>
      </c>
      <c r="K48" s="54">
        <v>1.5</v>
      </c>
      <c r="L48" s="54"/>
      <c r="M48" s="54"/>
      <c r="N48" s="54"/>
      <c r="O48" s="54"/>
      <c r="P48" s="54"/>
      <c r="Q48" s="54"/>
      <c r="R48" s="54"/>
      <c r="S48" s="50"/>
      <c r="T48" s="50"/>
      <c r="U48" s="50"/>
      <c r="V48" s="53"/>
      <c r="W48" s="48">
        <f t="shared" si="1"/>
        <v>0.3</v>
      </c>
      <c r="X48" s="54">
        <f t="shared" si="2"/>
        <v>0.3</v>
      </c>
      <c r="Y48" s="54">
        <f t="shared" si="3"/>
        <v>0</v>
      </c>
      <c r="Z48" s="54">
        <f t="shared" si="4"/>
        <v>0</v>
      </c>
      <c r="AA48" s="49">
        <f t="shared" si="5"/>
        <v>0</v>
      </c>
      <c r="AB48" s="54">
        <f t="shared" si="6"/>
        <v>0</v>
      </c>
      <c r="AC48" s="54">
        <f t="shared" si="7"/>
        <v>0</v>
      </c>
    </row>
    <row r="49" spans="1:29" ht="30" customHeight="1">
      <c r="A49" s="59">
        <v>40</v>
      </c>
      <c r="B49" s="50" t="s">
        <v>1150</v>
      </c>
      <c r="C49" s="50" t="s">
        <v>1174</v>
      </c>
      <c r="D49" s="50">
        <v>40</v>
      </c>
      <c r="E49" s="53" t="s">
        <v>1891</v>
      </c>
      <c r="F49" s="53" t="s">
        <v>1892</v>
      </c>
      <c r="G49" s="53" t="s">
        <v>1768</v>
      </c>
      <c r="H49" s="50" t="s">
        <v>1598</v>
      </c>
      <c r="I49" s="53" t="s">
        <v>1130</v>
      </c>
      <c r="J49" s="54">
        <v>0.56000000000000005</v>
      </c>
      <c r="K49" s="54">
        <v>1.5</v>
      </c>
      <c r="L49" s="54"/>
      <c r="M49" s="54"/>
      <c r="N49" s="54"/>
      <c r="O49" s="54"/>
      <c r="P49" s="54"/>
      <c r="Q49" s="54"/>
      <c r="R49" s="54"/>
      <c r="S49" s="50"/>
      <c r="T49" s="50"/>
      <c r="U49" s="50"/>
      <c r="V49" s="53"/>
      <c r="W49" s="48">
        <f t="shared" si="1"/>
        <v>0.56000000000000005</v>
      </c>
      <c r="X49" s="54">
        <f t="shared" si="2"/>
        <v>0.56000000000000005</v>
      </c>
      <c r="Y49" s="54">
        <f t="shared" si="3"/>
        <v>0</v>
      </c>
      <c r="Z49" s="54">
        <f t="shared" si="4"/>
        <v>0</v>
      </c>
      <c r="AA49" s="49">
        <f t="shared" si="5"/>
        <v>0</v>
      </c>
      <c r="AB49" s="54">
        <f t="shared" si="6"/>
        <v>0</v>
      </c>
      <c r="AC49" s="54">
        <f t="shared" si="7"/>
        <v>0</v>
      </c>
    </row>
    <row r="50" spans="1:29" ht="30" customHeight="1">
      <c r="A50" s="59">
        <v>41</v>
      </c>
      <c r="B50" s="50" t="s">
        <v>1150</v>
      </c>
      <c r="C50" s="50" t="s">
        <v>1174</v>
      </c>
      <c r="D50" s="50">
        <v>41</v>
      </c>
      <c r="E50" s="53" t="s">
        <v>1893</v>
      </c>
      <c r="F50" s="53" t="s">
        <v>1894</v>
      </c>
      <c r="G50" s="53" t="s">
        <v>1892</v>
      </c>
      <c r="H50" s="50" t="s">
        <v>1598</v>
      </c>
      <c r="I50" s="53" t="s">
        <v>1130</v>
      </c>
      <c r="J50" s="54">
        <v>0.24</v>
      </c>
      <c r="K50" s="54">
        <v>1.5</v>
      </c>
      <c r="L50" s="54"/>
      <c r="M50" s="54"/>
      <c r="N50" s="54"/>
      <c r="O50" s="54"/>
      <c r="P50" s="54"/>
      <c r="Q50" s="54"/>
      <c r="R50" s="54"/>
      <c r="S50" s="50"/>
      <c r="T50" s="50"/>
      <c r="U50" s="50"/>
      <c r="V50" s="53"/>
      <c r="W50" s="48">
        <f t="shared" si="1"/>
        <v>0.24</v>
      </c>
      <c r="X50" s="54">
        <f t="shared" si="2"/>
        <v>0.24</v>
      </c>
      <c r="Y50" s="54">
        <f t="shared" si="3"/>
        <v>0</v>
      </c>
      <c r="Z50" s="54">
        <f t="shared" si="4"/>
        <v>0</v>
      </c>
      <c r="AA50" s="49">
        <f t="shared" si="5"/>
        <v>0</v>
      </c>
      <c r="AB50" s="54">
        <f t="shared" si="6"/>
        <v>0</v>
      </c>
      <c r="AC50" s="54">
        <f t="shared" si="7"/>
        <v>0</v>
      </c>
    </row>
    <row r="51" spans="1:29" ht="30" customHeight="1">
      <c r="A51" s="59">
        <v>42</v>
      </c>
      <c r="B51" s="50" t="s">
        <v>1150</v>
      </c>
      <c r="C51" s="50" t="s">
        <v>1174</v>
      </c>
      <c r="D51" s="50">
        <v>42</v>
      </c>
      <c r="E51" s="53" t="s">
        <v>1895</v>
      </c>
      <c r="F51" s="53" t="s">
        <v>1894</v>
      </c>
      <c r="G51" s="53" t="s">
        <v>1896</v>
      </c>
      <c r="H51" s="50" t="s">
        <v>1598</v>
      </c>
      <c r="I51" s="53" t="s">
        <v>1130</v>
      </c>
      <c r="J51" s="54">
        <v>0.31</v>
      </c>
      <c r="K51" s="54">
        <v>1.5</v>
      </c>
      <c r="L51" s="54"/>
      <c r="M51" s="54"/>
      <c r="N51" s="54"/>
      <c r="O51" s="54"/>
      <c r="P51" s="54"/>
      <c r="Q51" s="54"/>
      <c r="R51" s="54"/>
      <c r="S51" s="50"/>
      <c r="T51" s="50"/>
      <c r="U51" s="50"/>
      <c r="V51" s="53"/>
      <c r="W51" s="48">
        <f t="shared" si="1"/>
        <v>0.31</v>
      </c>
      <c r="X51" s="54">
        <f t="shared" si="2"/>
        <v>0.31</v>
      </c>
      <c r="Y51" s="54">
        <f t="shared" si="3"/>
        <v>0</v>
      </c>
      <c r="Z51" s="54">
        <f t="shared" si="4"/>
        <v>0</v>
      </c>
      <c r="AA51" s="49">
        <f t="shared" si="5"/>
        <v>0</v>
      </c>
      <c r="AB51" s="54">
        <f t="shared" si="6"/>
        <v>0</v>
      </c>
      <c r="AC51" s="54">
        <f t="shared" si="7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27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2.5" style="44" bestFit="1" customWidth="1"/>
    <col min="5" max="5" width="21.25" style="44" bestFit="1" customWidth="1"/>
    <col min="6" max="6" width="23.375" style="44" bestFit="1" customWidth="1"/>
    <col min="7" max="7" width="21.2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1175</v>
      </c>
      <c r="D9" s="46" t="s">
        <v>1176</v>
      </c>
      <c r="E9" s="46"/>
      <c r="F9" s="46"/>
      <c r="G9" s="46"/>
      <c r="H9" s="46">
        <f>COUNTIF(H10:H1048576,"○")</f>
        <v>117</v>
      </c>
      <c r="I9" s="46"/>
      <c r="J9" s="47">
        <f>SUM(J10:J1048576)</f>
        <v>117.39999999999998</v>
      </c>
      <c r="K9" s="46">
        <f>COUNTIF(I10:I1048576,X6)</f>
        <v>16</v>
      </c>
      <c r="L9" s="46">
        <f>COUNTIF(I10:I1048576,Y6)</f>
        <v>7</v>
      </c>
      <c r="M9" s="46">
        <f>COUNTIF(I10:I1048576,Z6)</f>
        <v>0</v>
      </c>
      <c r="N9" s="46">
        <f>COUNTIF(I10:I1048576,AB7)</f>
        <v>86</v>
      </c>
      <c r="O9" s="46"/>
      <c r="P9" s="46"/>
      <c r="Q9" s="46">
        <f>COUNTIF(I10:I1048576,AC7)</f>
        <v>9</v>
      </c>
      <c r="R9" s="46"/>
      <c r="S9" s="46"/>
      <c r="T9" s="46">
        <f>COUNTIF(T10:T1048576,"○")</f>
        <v>0</v>
      </c>
      <c r="U9" s="46"/>
      <c r="V9" s="50"/>
      <c r="W9" s="48">
        <f t="shared" ref="W9:AC9" si="0">SUM(W10:W1048576)</f>
        <v>117.39999999999998</v>
      </c>
      <c r="X9" s="47">
        <f t="shared" si="0"/>
        <v>20.32</v>
      </c>
      <c r="Y9" s="47">
        <f t="shared" si="0"/>
        <v>5.36</v>
      </c>
      <c r="Z9" s="47">
        <f t="shared" si="0"/>
        <v>0</v>
      </c>
      <c r="AA9" s="49">
        <f t="shared" si="0"/>
        <v>91.72000000000007</v>
      </c>
      <c r="AB9" s="47">
        <f t="shared" si="0"/>
        <v>82.590000000000046</v>
      </c>
      <c r="AC9" s="47">
        <f t="shared" si="0"/>
        <v>9.129999999999999</v>
      </c>
    </row>
    <row r="10" spans="1:29" ht="30" customHeight="1">
      <c r="A10" s="59">
        <v>1</v>
      </c>
      <c r="B10" s="50" t="s">
        <v>1147</v>
      </c>
      <c r="C10" s="50" t="s">
        <v>1175</v>
      </c>
      <c r="D10" s="50">
        <v>1</v>
      </c>
      <c r="E10" s="53" t="s">
        <v>1897</v>
      </c>
      <c r="F10" s="53" t="s">
        <v>1831</v>
      </c>
      <c r="G10" s="53" t="s">
        <v>1898</v>
      </c>
      <c r="H10" s="50" t="s">
        <v>1598</v>
      </c>
      <c r="I10" s="53" t="s">
        <v>1589</v>
      </c>
      <c r="J10" s="54">
        <v>0.5</v>
      </c>
      <c r="K10" s="54"/>
      <c r="L10" s="54"/>
      <c r="M10" s="54"/>
      <c r="N10" s="54">
        <v>1.6</v>
      </c>
      <c r="O10" s="54">
        <v>2.6</v>
      </c>
      <c r="P10" s="54">
        <f>-1-0.25+N10+O10-0.25</f>
        <v>2.7</v>
      </c>
      <c r="Q10" s="54"/>
      <c r="R10" s="54"/>
      <c r="S10" s="50">
        <v>2</v>
      </c>
      <c r="T10" s="50"/>
      <c r="U10" s="53" t="s">
        <v>1603</v>
      </c>
      <c r="V10" s="53"/>
      <c r="W10" s="48">
        <f t="shared" ref="W10:W41" si="1">X10+Y10+Z10+AA10</f>
        <v>0.5</v>
      </c>
      <c r="X10" s="54">
        <f t="shared" ref="X10:X41" si="2">SUMIF(I10,$X$6,J10)</f>
        <v>0</v>
      </c>
      <c r="Y10" s="54">
        <f t="shared" ref="Y10:Y41" si="3">SUMIF(I10,$Y$6,J10)</f>
        <v>0</v>
      </c>
      <c r="Z10" s="54">
        <f t="shared" ref="Z10:Z41" si="4">SUMIF(I10,$Z$6,J10)</f>
        <v>0</v>
      </c>
      <c r="AA10" s="49">
        <f t="shared" ref="AA10:AA41" si="5">AB10+AC10</f>
        <v>0.5</v>
      </c>
      <c r="AB10" s="54">
        <f t="shared" ref="AB10:AB41" si="6">SUMIF(I10,$AB$7,J10)</f>
        <v>0.5</v>
      </c>
      <c r="AC10" s="54">
        <f t="shared" ref="AC10:AC41" si="7">SUMIF(I10,$AC$7,J10)</f>
        <v>0</v>
      </c>
    </row>
    <row r="11" spans="1:29" ht="30" customHeight="1">
      <c r="A11" s="59">
        <v>2</v>
      </c>
      <c r="B11" s="50" t="s">
        <v>1171</v>
      </c>
      <c r="C11" s="50" t="s">
        <v>1177</v>
      </c>
      <c r="D11" s="50">
        <v>2</v>
      </c>
      <c r="E11" s="53" t="s">
        <v>1899</v>
      </c>
      <c r="F11" s="53" t="s">
        <v>1831</v>
      </c>
      <c r="G11" s="53" t="s">
        <v>1898</v>
      </c>
      <c r="H11" s="50" t="s">
        <v>1598</v>
      </c>
      <c r="I11" s="53" t="s">
        <v>1589</v>
      </c>
      <c r="J11" s="54">
        <v>0.5</v>
      </c>
      <c r="K11" s="54"/>
      <c r="L11" s="54"/>
      <c r="M11" s="54"/>
      <c r="N11" s="54">
        <v>1.6</v>
      </c>
      <c r="O11" s="54">
        <v>2.6</v>
      </c>
      <c r="P11" s="54">
        <f>-1-0.25+N11+O11-0.25</f>
        <v>2.7</v>
      </c>
      <c r="Q11" s="54"/>
      <c r="R11" s="54"/>
      <c r="S11" s="50">
        <v>2</v>
      </c>
      <c r="T11" s="50"/>
      <c r="U11" s="53" t="s">
        <v>1603</v>
      </c>
      <c r="V11" s="53"/>
      <c r="W11" s="48">
        <f t="shared" si="1"/>
        <v>0.5</v>
      </c>
      <c r="X11" s="54">
        <f t="shared" si="2"/>
        <v>0</v>
      </c>
      <c r="Y11" s="54">
        <f t="shared" si="3"/>
        <v>0</v>
      </c>
      <c r="Z11" s="54">
        <f t="shared" si="4"/>
        <v>0</v>
      </c>
      <c r="AA11" s="49">
        <f t="shared" si="5"/>
        <v>0.5</v>
      </c>
      <c r="AB11" s="54">
        <f t="shared" si="6"/>
        <v>0.5</v>
      </c>
      <c r="AC11" s="54">
        <f t="shared" si="7"/>
        <v>0</v>
      </c>
    </row>
    <row r="12" spans="1:29" ht="30" customHeight="1">
      <c r="A12" s="59">
        <v>3</v>
      </c>
      <c r="B12" s="50" t="s">
        <v>1171</v>
      </c>
      <c r="C12" s="50" t="s">
        <v>1177</v>
      </c>
      <c r="D12" s="50">
        <v>3</v>
      </c>
      <c r="E12" s="53" t="s">
        <v>1900</v>
      </c>
      <c r="F12" s="53" t="s">
        <v>1901</v>
      </c>
      <c r="G12" s="53" t="s">
        <v>1902</v>
      </c>
      <c r="H12" s="50" t="s">
        <v>1598</v>
      </c>
      <c r="I12" s="53" t="s">
        <v>1130</v>
      </c>
      <c r="J12" s="54">
        <v>1.51</v>
      </c>
      <c r="K12" s="54">
        <v>2.2000000000000002</v>
      </c>
      <c r="L12" s="54"/>
      <c r="M12" s="54"/>
      <c r="N12" s="54"/>
      <c r="O12" s="54"/>
      <c r="P12" s="54"/>
      <c r="Q12" s="54"/>
      <c r="R12" s="54"/>
      <c r="S12" s="50">
        <v>3</v>
      </c>
      <c r="T12" s="50"/>
      <c r="U12" s="53"/>
      <c r="V12" s="53"/>
      <c r="W12" s="48">
        <f t="shared" si="1"/>
        <v>1.51</v>
      </c>
      <c r="X12" s="54">
        <f t="shared" si="2"/>
        <v>1.51</v>
      </c>
      <c r="Y12" s="54">
        <f t="shared" si="3"/>
        <v>0</v>
      </c>
      <c r="Z12" s="54">
        <f t="shared" si="4"/>
        <v>0</v>
      </c>
      <c r="AA12" s="49">
        <f t="shared" si="5"/>
        <v>0</v>
      </c>
      <c r="AB12" s="54">
        <f t="shared" si="6"/>
        <v>0</v>
      </c>
      <c r="AC12" s="54">
        <f t="shared" si="7"/>
        <v>0</v>
      </c>
    </row>
    <row r="13" spans="1:29" ht="30" customHeight="1">
      <c r="A13" s="60">
        <v>4</v>
      </c>
      <c r="B13" s="55" t="s">
        <v>1171</v>
      </c>
      <c r="C13" s="55" t="s">
        <v>1177</v>
      </c>
      <c r="D13" s="55">
        <v>4</v>
      </c>
      <c r="E13" s="56" t="s">
        <v>1903</v>
      </c>
      <c r="F13" s="56" t="s">
        <v>1902</v>
      </c>
      <c r="G13" s="56" t="s">
        <v>1904</v>
      </c>
      <c r="H13" s="55" t="s">
        <v>1598</v>
      </c>
      <c r="I13" s="56" t="s">
        <v>1599</v>
      </c>
      <c r="J13" s="57">
        <v>1</v>
      </c>
      <c r="K13" s="57"/>
      <c r="L13" s="57"/>
      <c r="M13" s="57"/>
      <c r="N13" s="57"/>
      <c r="O13" s="57"/>
      <c r="P13" s="57"/>
      <c r="Q13" s="57">
        <v>1</v>
      </c>
      <c r="R13" s="57">
        <f>-1-0.25+Q13-0.25</f>
        <v>-0.5</v>
      </c>
      <c r="S13" s="55">
        <v>3</v>
      </c>
      <c r="T13" s="55"/>
      <c r="U13" s="56"/>
      <c r="V13" s="58" t="s">
        <v>1153</v>
      </c>
      <c r="W13" s="48">
        <f t="shared" si="1"/>
        <v>1</v>
      </c>
      <c r="X13" s="54">
        <f t="shared" si="2"/>
        <v>0</v>
      </c>
      <c r="Y13" s="54">
        <f t="shared" si="3"/>
        <v>0</v>
      </c>
      <c r="Z13" s="54">
        <f t="shared" si="4"/>
        <v>0</v>
      </c>
      <c r="AA13" s="49">
        <f t="shared" si="5"/>
        <v>1</v>
      </c>
      <c r="AB13" s="54">
        <f t="shared" si="6"/>
        <v>0</v>
      </c>
      <c r="AC13" s="54">
        <f t="shared" si="7"/>
        <v>1</v>
      </c>
    </row>
    <row r="14" spans="1:29" ht="30" customHeight="1">
      <c r="A14" s="59">
        <v>5</v>
      </c>
      <c r="B14" s="50" t="s">
        <v>1171</v>
      </c>
      <c r="C14" s="50" t="s">
        <v>1177</v>
      </c>
      <c r="D14" s="50">
        <v>5</v>
      </c>
      <c r="E14" s="53" t="s">
        <v>1905</v>
      </c>
      <c r="F14" s="53" t="s">
        <v>1831</v>
      </c>
      <c r="G14" s="53" t="s">
        <v>1904</v>
      </c>
      <c r="H14" s="50" t="s">
        <v>1598</v>
      </c>
      <c r="I14" s="53" t="s">
        <v>1131</v>
      </c>
      <c r="J14" s="54">
        <v>0.34</v>
      </c>
      <c r="K14" s="54"/>
      <c r="L14" s="54">
        <v>1</v>
      </c>
      <c r="M14" s="54"/>
      <c r="N14" s="54"/>
      <c r="O14" s="54"/>
      <c r="P14" s="54"/>
      <c r="Q14" s="54"/>
      <c r="R14" s="54"/>
      <c r="S14" s="50">
        <v>2</v>
      </c>
      <c r="T14" s="50"/>
      <c r="U14" s="53"/>
      <c r="V14" s="53"/>
      <c r="W14" s="48">
        <f t="shared" si="1"/>
        <v>0.34</v>
      </c>
      <c r="X14" s="54">
        <f t="shared" si="2"/>
        <v>0</v>
      </c>
      <c r="Y14" s="54">
        <f t="shared" si="3"/>
        <v>0.34</v>
      </c>
      <c r="Z14" s="54">
        <f t="shared" si="4"/>
        <v>0</v>
      </c>
      <c r="AA14" s="49">
        <f t="shared" si="5"/>
        <v>0</v>
      </c>
      <c r="AB14" s="54">
        <f t="shared" si="6"/>
        <v>0</v>
      </c>
      <c r="AC14" s="54">
        <f t="shared" si="7"/>
        <v>0</v>
      </c>
    </row>
    <row r="15" spans="1:29" ht="30" customHeight="1">
      <c r="A15" s="59">
        <v>6</v>
      </c>
      <c r="B15" s="50" t="s">
        <v>1171</v>
      </c>
      <c r="C15" s="50" t="s">
        <v>1177</v>
      </c>
      <c r="D15" s="50">
        <v>6</v>
      </c>
      <c r="E15" s="53" t="s">
        <v>1906</v>
      </c>
      <c r="F15" s="53" t="s">
        <v>1831</v>
      </c>
      <c r="G15" s="53" t="s">
        <v>1904</v>
      </c>
      <c r="H15" s="50" t="s">
        <v>1598</v>
      </c>
      <c r="I15" s="53" t="s">
        <v>1131</v>
      </c>
      <c r="J15" s="54">
        <v>0.34</v>
      </c>
      <c r="K15" s="54"/>
      <c r="L15" s="54">
        <v>1</v>
      </c>
      <c r="M15" s="54"/>
      <c r="N15" s="54"/>
      <c r="O15" s="54"/>
      <c r="P15" s="54"/>
      <c r="Q15" s="54"/>
      <c r="R15" s="54"/>
      <c r="S15" s="50">
        <v>2</v>
      </c>
      <c r="T15" s="50"/>
      <c r="U15" s="53"/>
      <c r="V15" s="53"/>
      <c r="W15" s="48">
        <f t="shared" si="1"/>
        <v>0.34</v>
      </c>
      <c r="X15" s="54">
        <f t="shared" si="2"/>
        <v>0</v>
      </c>
      <c r="Y15" s="54">
        <f t="shared" si="3"/>
        <v>0.34</v>
      </c>
      <c r="Z15" s="54">
        <f t="shared" si="4"/>
        <v>0</v>
      </c>
      <c r="AA15" s="49">
        <f t="shared" si="5"/>
        <v>0</v>
      </c>
      <c r="AB15" s="54">
        <f t="shared" si="6"/>
        <v>0</v>
      </c>
      <c r="AC15" s="54">
        <f t="shared" si="7"/>
        <v>0</v>
      </c>
    </row>
    <row r="16" spans="1:29" ht="30" customHeight="1">
      <c r="A16" s="60">
        <v>7</v>
      </c>
      <c r="B16" s="55" t="s">
        <v>1147</v>
      </c>
      <c r="C16" s="55" t="s">
        <v>1175</v>
      </c>
      <c r="D16" s="55">
        <v>7</v>
      </c>
      <c r="E16" s="56" t="s">
        <v>1907</v>
      </c>
      <c r="F16" s="56" t="s">
        <v>1908</v>
      </c>
      <c r="G16" s="56" t="s">
        <v>1909</v>
      </c>
      <c r="H16" s="55" t="s">
        <v>1598</v>
      </c>
      <c r="I16" s="56" t="s">
        <v>1599</v>
      </c>
      <c r="J16" s="57">
        <v>0.19</v>
      </c>
      <c r="K16" s="57"/>
      <c r="L16" s="57"/>
      <c r="M16" s="57"/>
      <c r="N16" s="57"/>
      <c r="O16" s="57"/>
      <c r="P16" s="57"/>
      <c r="Q16" s="57">
        <v>1.8</v>
      </c>
      <c r="R16" s="57">
        <f>-1-0.25+Q16-0.25</f>
        <v>0.30000000000000004</v>
      </c>
      <c r="S16" s="55">
        <v>3</v>
      </c>
      <c r="T16" s="55"/>
      <c r="U16" s="56" t="s">
        <v>1603</v>
      </c>
      <c r="V16" s="58" t="s">
        <v>1152</v>
      </c>
      <c r="W16" s="48">
        <f t="shared" si="1"/>
        <v>0.19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0.19</v>
      </c>
      <c r="AB16" s="54">
        <f t="shared" si="6"/>
        <v>0</v>
      </c>
      <c r="AC16" s="54">
        <f t="shared" si="7"/>
        <v>0.19</v>
      </c>
    </row>
    <row r="17" spans="1:29" ht="30" customHeight="1">
      <c r="A17" s="60">
        <v>8</v>
      </c>
      <c r="B17" s="55" t="s">
        <v>1147</v>
      </c>
      <c r="C17" s="55" t="s">
        <v>1175</v>
      </c>
      <c r="D17" s="55">
        <v>8</v>
      </c>
      <c r="E17" s="56" t="s">
        <v>1910</v>
      </c>
      <c r="F17" s="56" t="s">
        <v>1908</v>
      </c>
      <c r="G17" s="56" t="s">
        <v>1909</v>
      </c>
      <c r="H17" s="55" t="s">
        <v>1598</v>
      </c>
      <c r="I17" s="56" t="s">
        <v>1599</v>
      </c>
      <c r="J17" s="57">
        <v>0.19</v>
      </c>
      <c r="K17" s="57"/>
      <c r="L17" s="57"/>
      <c r="M17" s="57"/>
      <c r="N17" s="57"/>
      <c r="O17" s="57"/>
      <c r="P17" s="57"/>
      <c r="Q17" s="57">
        <v>1.8</v>
      </c>
      <c r="R17" s="57">
        <f>-1-0.25+Q17-0.25</f>
        <v>0.30000000000000004</v>
      </c>
      <c r="S17" s="55">
        <v>3</v>
      </c>
      <c r="T17" s="55"/>
      <c r="U17" s="56" t="s">
        <v>1603</v>
      </c>
      <c r="V17" s="58" t="s">
        <v>1153</v>
      </c>
      <c r="W17" s="48">
        <f t="shared" si="1"/>
        <v>0.19</v>
      </c>
      <c r="X17" s="54">
        <f t="shared" si="2"/>
        <v>0</v>
      </c>
      <c r="Y17" s="54">
        <f t="shared" si="3"/>
        <v>0</v>
      </c>
      <c r="Z17" s="54">
        <f t="shared" si="4"/>
        <v>0</v>
      </c>
      <c r="AA17" s="49">
        <f t="shared" si="5"/>
        <v>0.19</v>
      </c>
      <c r="AB17" s="54">
        <f t="shared" si="6"/>
        <v>0</v>
      </c>
      <c r="AC17" s="54">
        <f t="shared" si="7"/>
        <v>0.19</v>
      </c>
    </row>
    <row r="18" spans="1:29" ht="30" customHeight="1">
      <c r="A18" s="59">
        <v>9</v>
      </c>
      <c r="B18" s="50" t="s">
        <v>1171</v>
      </c>
      <c r="C18" s="50" t="s">
        <v>1177</v>
      </c>
      <c r="D18" s="50">
        <v>9</v>
      </c>
      <c r="E18" s="53" t="s">
        <v>1911</v>
      </c>
      <c r="F18" s="53" t="s">
        <v>1912</v>
      </c>
      <c r="G18" s="53" t="s">
        <v>1913</v>
      </c>
      <c r="H18" s="50" t="s">
        <v>1598</v>
      </c>
      <c r="I18" s="53" t="s">
        <v>1130</v>
      </c>
      <c r="J18" s="54">
        <v>2.5499999999999998</v>
      </c>
      <c r="K18" s="54">
        <v>1.4</v>
      </c>
      <c r="L18" s="54"/>
      <c r="M18" s="54"/>
      <c r="N18" s="54"/>
      <c r="O18" s="54"/>
      <c r="P18" s="54"/>
      <c r="Q18" s="54"/>
      <c r="R18" s="54"/>
      <c r="S18" s="50">
        <v>2</v>
      </c>
      <c r="T18" s="50"/>
      <c r="U18" s="53"/>
      <c r="V18" s="53"/>
      <c r="W18" s="48">
        <f t="shared" si="1"/>
        <v>2.5499999999999998</v>
      </c>
      <c r="X18" s="54">
        <f t="shared" si="2"/>
        <v>2.5499999999999998</v>
      </c>
      <c r="Y18" s="54">
        <f t="shared" si="3"/>
        <v>0</v>
      </c>
      <c r="Z18" s="54">
        <f t="shared" si="4"/>
        <v>0</v>
      </c>
      <c r="AA18" s="49">
        <f t="shared" si="5"/>
        <v>0</v>
      </c>
      <c r="AB18" s="54">
        <f t="shared" si="6"/>
        <v>0</v>
      </c>
      <c r="AC18" s="54">
        <f t="shared" si="7"/>
        <v>0</v>
      </c>
    </row>
    <row r="19" spans="1:29" ht="30" customHeight="1">
      <c r="A19" s="59">
        <v>10</v>
      </c>
      <c r="B19" s="50" t="s">
        <v>1171</v>
      </c>
      <c r="C19" s="50" t="s">
        <v>1177</v>
      </c>
      <c r="D19" s="50">
        <v>10</v>
      </c>
      <c r="E19" s="53" t="s">
        <v>1911</v>
      </c>
      <c r="F19" s="53" t="s">
        <v>1912</v>
      </c>
      <c r="G19" s="53" t="s">
        <v>1913</v>
      </c>
      <c r="H19" s="50" t="s">
        <v>1598</v>
      </c>
      <c r="I19" s="53" t="s">
        <v>1130</v>
      </c>
      <c r="J19" s="54">
        <v>2.5499999999999998</v>
      </c>
      <c r="K19" s="54">
        <v>1.4</v>
      </c>
      <c r="L19" s="54"/>
      <c r="M19" s="54"/>
      <c r="N19" s="54"/>
      <c r="O19" s="54"/>
      <c r="P19" s="54"/>
      <c r="Q19" s="54"/>
      <c r="R19" s="54"/>
      <c r="S19" s="50">
        <v>2</v>
      </c>
      <c r="T19" s="50"/>
      <c r="U19" s="53"/>
      <c r="V19" s="53"/>
      <c r="W19" s="48">
        <f t="shared" si="1"/>
        <v>2.5499999999999998</v>
      </c>
      <c r="X19" s="54">
        <f t="shared" si="2"/>
        <v>2.5499999999999998</v>
      </c>
      <c r="Y19" s="54">
        <f t="shared" si="3"/>
        <v>0</v>
      </c>
      <c r="Z19" s="54">
        <f t="shared" si="4"/>
        <v>0</v>
      </c>
      <c r="AA19" s="49">
        <f t="shared" si="5"/>
        <v>0</v>
      </c>
      <c r="AB19" s="54">
        <f t="shared" si="6"/>
        <v>0</v>
      </c>
      <c r="AC19" s="54">
        <f t="shared" si="7"/>
        <v>0</v>
      </c>
    </row>
    <row r="20" spans="1:29" ht="30" customHeight="1">
      <c r="A20" s="59">
        <v>11</v>
      </c>
      <c r="B20" s="50" t="s">
        <v>1171</v>
      </c>
      <c r="C20" s="50" t="s">
        <v>1177</v>
      </c>
      <c r="D20" s="50">
        <v>11</v>
      </c>
      <c r="E20" s="53" t="s">
        <v>1914</v>
      </c>
      <c r="F20" s="53" t="s">
        <v>1913</v>
      </c>
      <c r="G20" s="53" t="s">
        <v>1915</v>
      </c>
      <c r="H20" s="50" t="s">
        <v>1598</v>
      </c>
      <c r="I20" s="53" t="s">
        <v>1589</v>
      </c>
      <c r="J20" s="54">
        <v>2.63</v>
      </c>
      <c r="K20" s="54"/>
      <c r="L20" s="54"/>
      <c r="M20" s="54"/>
      <c r="N20" s="54">
        <v>1.3</v>
      </c>
      <c r="O20" s="54">
        <v>3.2</v>
      </c>
      <c r="P20" s="54">
        <f t="shared" ref="P20:P25" si="8">-1-0.25+N20+O20-0.25</f>
        <v>3</v>
      </c>
      <c r="Q20" s="54"/>
      <c r="R20" s="54"/>
      <c r="S20" s="50">
        <v>2</v>
      </c>
      <c r="T20" s="50"/>
      <c r="U20" s="53" t="s">
        <v>1603</v>
      </c>
      <c r="V20" s="53"/>
      <c r="W20" s="48">
        <f t="shared" si="1"/>
        <v>2.63</v>
      </c>
      <c r="X20" s="54">
        <f t="shared" si="2"/>
        <v>0</v>
      </c>
      <c r="Y20" s="54">
        <f t="shared" si="3"/>
        <v>0</v>
      </c>
      <c r="Z20" s="54">
        <f t="shared" si="4"/>
        <v>0</v>
      </c>
      <c r="AA20" s="49">
        <f t="shared" si="5"/>
        <v>2.63</v>
      </c>
      <c r="AB20" s="54">
        <f t="shared" si="6"/>
        <v>2.63</v>
      </c>
      <c r="AC20" s="54">
        <f t="shared" si="7"/>
        <v>0</v>
      </c>
    </row>
    <row r="21" spans="1:29" ht="30" customHeight="1">
      <c r="A21" s="59">
        <v>12</v>
      </c>
      <c r="B21" s="50" t="s">
        <v>1147</v>
      </c>
      <c r="C21" s="50" t="s">
        <v>1175</v>
      </c>
      <c r="D21" s="50">
        <v>12</v>
      </c>
      <c r="E21" s="53" t="s">
        <v>1916</v>
      </c>
      <c r="F21" s="53" t="s">
        <v>1913</v>
      </c>
      <c r="G21" s="53" t="s">
        <v>1915</v>
      </c>
      <c r="H21" s="50" t="s">
        <v>1598</v>
      </c>
      <c r="I21" s="53" t="s">
        <v>1589</v>
      </c>
      <c r="J21" s="54">
        <v>2.63</v>
      </c>
      <c r="K21" s="54"/>
      <c r="L21" s="54"/>
      <c r="M21" s="54"/>
      <c r="N21" s="54">
        <v>1.3</v>
      </c>
      <c r="O21" s="54">
        <v>3.2</v>
      </c>
      <c r="P21" s="54">
        <f t="shared" si="8"/>
        <v>3</v>
      </c>
      <c r="Q21" s="54"/>
      <c r="R21" s="54"/>
      <c r="S21" s="50">
        <v>2</v>
      </c>
      <c r="T21" s="50"/>
      <c r="U21" s="53" t="s">
        <v>1603</v>
      </c>
      <c r="V21" s="53"/>
      <c r="W21" s="48">
        <f t="shared" si="1"/>
        <v>2.63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2.63</v>
      </c>
      <c r="AB21" s="54">
        <f t="shared" si="6"/>
        <v>2.63</v>
      </c>
      <c r="AC21" s="54">
        <f t="shared" si="7"/>
        <v>0</v>
      </c>
    </row>
    <row r="22" spans="1:29" ht="30" customHeight="1">
      <c r="A22" s="59">
        <v>13</v>
      </c>
      <c r="B22" s="50" t="s">
        <v>1178</v>
      </c>
      <c r="C22" s="50" t="s">
        <v>1179</v>
      </c>
      <c r="D22" s="50">
        <v>13</v>
      </c>
      <c r="E22" s="53" t="s">
        <v>1917</v>
      </c>
      <c r="F22" s="53" t="s">
        <v>1918</v>
      </c>
      <c r="G22" s="53" t="s">
        <v>1831</v>
      </c>
      <c r="H22" s="50" t="s">
        <v>1598</v>
      </c>
      <c r="I22" s="53" t="s">
        <v>1589</v>
      </c>
      <c r="J22" s="54">
        <v>1.34</v>
      </c>
      <c r="K22" s="54"/>
      <c r="L22" s="54"/>
      <c r="M22" s="54"/>
      <c r="N22" s="54">
        <v>1.3</v>
      </c>
      <c r="O22" s="54">
        <v>2</v>
      </c>
      <c r="P22" s="54">
        <f t="shared" si="8"/>
        <v>1.7999999999999998</v>
      </c>
      <c r="Q22" s="54"/>
      <c r="R22" s="54"/>
      <c r="S22" s="50">
        <v>1</v>
      </c>
      <c r="T22" s="50"/>
      <c r="U22" s="53" t="s">
        <v>1603</v>
      </c>
      <c r="V22" s="53"/>
      <c r="W22" s="48">
        <f t="shared" si="1"/>
        <v>1.34</v>
      </c>
      <c r="X22" s="54">
        <f t="shared" si="2"/>
        <v>0</v>
      </c>
      <c r="Y22" s="54">
        <f t="shared" si="3"/>
        <v>0</v>
      </c>
      <c r="Z22" s="54">
        <f t="shared" si="4"/>
        <v>0</v>
      </c>
      <c r="AA22" s="49">
        <f t="shared" si="5"/>
        <v>1.34</v>
      </c>
      <c r="AB22" s="54">
        <f t="shared" si="6"/>
        <v>1.34</v>
      </c>
      <c r="AC22" s="54">
        <f t="shared" si="7"/>
        <v>0</v>
      </c>
    </row>
    <row r="23" spans="1:29" ht="30" customHeight="1">
      <c r="A23" s="59">
        <v>14</v>
      </c>
      <c r="B23" s="50" t="s">
        <v>1171</v>
      </c>
      <c r="C23" s="50" t="s">
        <v>1177</v>
      </c>
      <c r="D23" s="50">
        <v>14</v>
      </c>
      <c r="E23" s="53" t="s">
        <v>1919</v>
      </c>
      <c r="F23" s="53" t="s">
        <v>1918</v>
      </c>
      <c r="G23" s="53" t="s">
        <v>1831</v>
      </c>
      <c r="H23" s="50" t="s">
        <v>1598</v>
      </c>
      <c r="I23" s="53" t="s">
        <v>1589</v>
      </c>
      <c r="J23" s="54">
        <v>1.34</v>
      </c>
      <c r="K23" s="54"/>
      <c r="L23" s="54"/>
      <c r="M23" s="54"/>
      <c r="N23" s="54">
        <v>1.3</v>
      </c>
      <c r="O23" s="54">
        <v>2</v>
      </c>
      <c r="P23" s="54">
        <f t="shared" si="8"/>
        <v>1.7999999999999998</v>
      </c>
      <c r="Q23" s="54"/>
      <c r="R23" s="54"/>
      <c r="S23" s="50">
        <v>1</v>
      </c>
      <c r="T23" s="50"/>
      <c r="U23" s="53" t="s">
        <v>1603</v>
      </c>
      <c r="V23" s="53"/>
      <c r="W23" s="48">
        <f t="shared" si="1"/>
        <v>1.34</v>
      </c>
      <c r="X23" s="54">
        <f t="shared" si="2"/>
        <v>0</v>
      </c>
      <c r="Y23" s="54">
        <f t="shared" si="3"/>
        <v>0</v>
      </c>
      <c r="Z23" s="54">
        <f t="shared" si="4"/>
        <v>0</v>
      </c>
      <c r="AA23" s="49">
        <f t="shared" si="5"/>
        <v>1.34</v>
      </c>
      <c r="AB23" s="54">
        <f t="shared" si="6"/>
        <v>1.34</v>
      </c>
      <c r="AC23" s="54">
        <f t="shared" si="7"/>
        <v>0</v>
      </c>
    </row>
    <row r="24" spans="1:29" ht="30" customHeight="1">
      <c r="A24" s="59">
        <v>15</v>
      </c>
      <c r="B24" s="50" t="s">
        <v>1171</v>
      </c>
      <c r="C24" s="50" t="s">
        <v>1177</v>
      </c>
      <c r="D24" s="50">
        <v>15</v>
      </c>
      <c r="E24" s="53" t="s">
        <v>1920</v>
      </c>
      <c r="F24" s="53" t="s">
        <v>1921</v>
      </c>
      <c r="G24" s="53" t="s">
        <v>1922</v>
      </c>
      <c r="H24" s="50" t="s">
        <v>1598</v>
      </c>
      <c r="I24" s="53" t="s">
        <v>1589</v>
      </c>
      <c r="J24" s="54">
        <v>0.43</v>
      </c>
      <c r="K24" s="54"/>
      <c r="L24" s="54"/>
      <c r="M24" s="54"/>
      <c r="N24" s="54">
        <v>1.6</v>
      </c>
      <c r="O24" s="54">
        <v>2.2000000000000002</v>
      </c>
      <c r="P24" s="54">
        <f t="shared" si="8"/>
        <v>2.3000000000000003</v>
      </c>
      <c r="Q24" s="54"/>
      <c r="R24" s="54"/>
      <c r="S24" s="50">
        <v>2</v>
      </c>
      <c r="T24" s="50"/>
      <c r="U24" s="53" t="s">
        <v>1603</v>
      </c>
      <c r="V24" s="53"/>
      <c r="W24" s="48">
        <f t="shared" si="1"/>
        <v>0.43</v>
      </c>
      <c r="X24" s="54">
        <f t="shared" si="2"/>
        <v>0</v>
      </c>
      <c r="Y24" s="54">
        <f t="shared" si="3"/>
        <v>0</v>
      </c>
      <c r="Z24" s="54">
        <f t="shared" si="4"/>
        <v>0</v>
      </c>
      <c r="AA24" s="49">
        <f t="shared" si="5"/>
        <v>0.43</v>
      </c>
      <c r="AB24" s="54">
        <f t="shared" si="6"/>
        <v>0.43</v>
      </c>
      <c r="AC24" s="54">
        <f t="shared" si="7"/>
        <v>0</v>
      </c>
    </row>
    <row r="25" spans="1:29" ht="30" customHeight="1">
      <c r="A25" s="59">
        <v>16</v>
      </c>
      <c r="B25" s="50" t="s">
        <v>1171</v>
      </c>
      <c r="C25" s="50" t="s">
        <v>1177</v>
      </c>
      <c r="D25" s="50">
        <v>16</v>
      </c>
      <c r="E25" s="53" t="s">
        <v>1923</v>
      </c>
      <c r="F25" s="53" t="s">
        <v>1924</v>
      </c>
      <c r="G25" s="53" t="s">
        <v>1925</v>
      </c>
      <c r="H25" s="50" t="s">
        <v>1598</v>
      </c>
      <c r="I25" s="53" t="s">
        <v>1589</v>
      </c>
      <c r="J25" s="54">
        <v>0.43</v>
      </c>
      <c r="K25" s="54"/>
      <c r="L25" s="54"/>
      <c r="M25" s="54"/>
      <c r="N25" s="54">
        <v>1.6</v>
      </c>
      <c r="O25" s="54">
        <v>2.2000000000000002</v>
      </c>
      <c r="P25" s="54">
        <f t="shared" si="8"/>
        <v>2.3000000000000003</v>
      </c>
      <c r="Q25" s="54"/>
      <c r="R25" s="54"/>
      <c r="S25" s="50">
        <v>2</v>
      </c>
      <c r="T25" s="50"/>
      <c r="U25" s="53" t="s">
        <v>1603</v>
      </c>
      <c r="V25" s="53"/>
      <c r="W25" s="48">
        <f t="shared" si="1"/>
        <v>0.43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0.43</v>
      </c>
      <c r="AB25" s="54">
        <f t="shared" si="6"/>
        <v>0.43</v>
      </c>
      <c r="AC25" s="54">
        <f t="shared" si="7"/>
        <v>0</v>
      </c>
    </row>
    <row r="26" spans="1:29" ht="30" customHeight="1">
      <c r="A26" s="59">
        <v>17</v>
      </c>
      <c r="B26" s="50" t="s">
        <v>1171</v>
      </c>
      <c r="C26" s="50" t="s">
        <v>1177</v>
      </c>
      <c r="D26" s="50">
        <v>17</v>
      </c>
      <c r="E26" s="53" t="s">
        <v>1926</v>
      </c>
      <c r="F26" s="53" t="s">
        <v>1927</v>
      </c>
      <c r="G26" s="53" t="s">
        <v>1928</v>
      </c>
      <c r="H26" s="50" t="s">
        <v>1598</v>
      </c>
      <c r="I26" s="53" t="s">
        <v>1130</v>
      </c>
      <c r="J26" s="54">
        <v>3.12</v>
      </c>
      <c r="K26" s="54">
        <v>1.8</v>
      </c>
      <c r="L26" s="54"/>
      <c r="M26" s="54"/>
      <c r="N26" s="54"/>
      <c r="O26" s="54"/>
      <c r="P26" s="54"/>
      <c r="Q26" s="54"/>
      <c r="R26" s="54"/>
      <c r="S26" s="50">
        <v>2</v>
      </c>
      <c r="T26" s="50"/>
      <c r="U26" s="53"/>
      <c r="V26" s="53"/>
      <c r="W26" s="48">
        <f t="shared" si="1"/>
        <v>3.12</v>
      </c>
      <c r="X26" s="54">
        <f t="shared" si="2"/>
        <v>3.12</v>
      </c>
      <c r="Y26" s="54">
        <f t="shared" si="3"/>
        <v>0</v>
      </c>
      <c r="Z26" s="54">
        <f t="shared" si="4"/>
        <v>0</v>
      </c>
      <c r="AA26" s="49">
        <f t="shared" si="5"/>
        <v>0</v>
      </c>
      <c r="AB26" s="54">
        <f t="shared" si="6"/>
        <v>0</v>
      </c>
      <c r="AC26" s="54">
        <f t="shared" si="7"/>
        <v>0</v>
      </c>
    </row>
    <row r="27" spans="1:29" ht="30" customHeight="1">
      <c r="A27" s="59">
        <v>18</v>
      </c>
      <c r="B27" s="50" t="s">
        <v>1171</v>
      </c>
      <c r="C27" s="50" t="s">
        <v>1177</v>
      </c>
      <c r="D27" s="50">
        <v>18</v>
      </c>
      <c r="E27" s="53" t="s">
        <v>1929</v>
      </c>
      <c r="F27" s="53" t="s">
        <v>1930</v>
      </c>
      <c r="G27" s="53" t="s">
        <v>1931</v>
      </c>
      <c r="H27" s="50" t="s">
        <v>1598</v>
      </c>
      <c r="I27" s="53" t="s">
        <v>1130</v>
      </c>
      <c r="J27" s="54">
        <v>1.93</v>
      </c>
      <c r="K27" s="54">
        <v>1.2</v>
      </c>
      <c r="L27" s="54"/>
      <c r="M27" s="54"/>
      <c r="N27" s="54"/>
      <c r="O27" s="54"/>
      <c r="P27" s="54"/>
      <c r="Q27" s="54"/>
      <c r="R27" s="54"/>
      <c r="S27" s="50">
        <v>2</v>
      </c>
      <c r="T27" s="50"/>
      <c r="U27" s="53"/>
      <c r="V27" s="53"/>
      <c r="W27" s="48">
        <f t="shared" si="1"/>
        <v>1.93</v>
      </c>
      <c r="X27" s="54">
        <f t="shared" si="2"/>
        <v>1.93</v>
      </c>
      <c r="Y27" s="54">
        <f t="shared" si="3"/>
        <v>0</v>
      </c>
      <c r="Z27" s="54">
        <f t="shared" si="4"/>
        <v>0</v>
      </c>
      <c r="AA27" s="49">
        <f t="shared" si="5"/>
        <v>0</v>
      </c>
      <c r="AB27" s="54">
        <f t="shared" si="6"/>
        <v>0</v>
      </c>
      <c r="AC27" s="54">
        <f t="shared" si="7"/>
        <v>0</v>
      </c>
    </row>
    <row r="28" spans="1:29" ht="30" customHeight="1">
      <c r="A28" s="59">
        <v>19</v>
      </c>
      <c r="B28" s="50" t="s">
        <v>1171</v>
      </c>
      <c r="C28" s="50" t="s">
        <v>1177</v>
      </c>
      <c r="D28" s="50">
        <v>19</v>
      </c>
      <c r="E28" s="53" t="s">
        <v>1932</v>
      </c>
      <c r="F28" s="53" t="s">
        <v>1933</v>
      </c>
      <c r="G28" s="53" t="s">
        <v>1931</v>
      </c>
      <c r="H28" s="50" t="s">
        <v>1598</v>
      </c>
      <c r="I28" s="53" t="s">
        <v>1130</v>
      </c>
      <c r="J28" s="54">
        <v>1.93</v>
      </c>
      <c r="K28" s="54">
        <v>1.2</v>
      </c>
      <c r="L28" s="54"/>
      <c r="M28" s="54"/>
      <c r="N28" s="54"/>
      <c r="O28" s="54"/>
      <c r="P28" s="54"/>
      <c r="Q28" s="54"/>
      <c r="R28" s="54"/>
      <c r="S28" s="50">
        <v>2</v>
      </c>
      <c r="T28" s="50"/>
      <c r="U28" s="53"/>
      <c r="V28" s="53"/>
      <c r="W28" s="48">
        <f t="shared" si="1"/>
        <v>1.93</v>
      </c>
      <c r="X28" s="54">
        <f t="shared" si="2"/>
        <v>1.93</v>
      </c>
      <c r="Y28" s="54">
        <f t="shared" si="3"/>
        <v>0</v>
      </c>
      <c r="Z28" s="54">
        <f t="shared" si="4"/>
        <v>0</v>
      </c>
      <c r="AA28" s="49">
        <f t="shared" si="5"/>
        <v>0</v>
      </c>
      <c r="AB28" s="54">
        <f t="shared" si="6"/>
        <v>0</v>
      </c>
      <c r="AC28" s="54">
        <f t="shared" si="7"/>
        <v>0</v>
      </c>
    </row>
    <row r="29" spans="1:29" ht="30" customHeight="1">
      <c r="A29" s="59">
        <v>20</v>
      </c>
      <c r="B29" s="50" t="s">
        <v>1171</v>
      </c>
      <c r="C29" s="50" t="s">
        <v>1177</v>
      </c>
      <c r="D29" s="50">
        <v>20</v>
      </c>
      <c r="E29" s="53" t="s">
        <v>1934</v>
      </c>
      <c r="F29" s="53" t="s">
        <v>1935</v>
      </c>
      <c r="G29" s="53" t="s">
        <v>1936</v>
      </c>
      <c r="H29" s="50" t="s">
        <v>1598</v>
      </c>
      <c r="I29" s="53" t="s">
        <v>1589</v>
      </c>
      <c r="J29" s="54">
        <v>0.25</v>
      </c>
      <c r="K29" s="54"/>
      <c r="L29" s="54"/>
      <c r="M29" s="54"/>
      <c r="N29" s="54">
        <v>1.2</v>
      </c>
      <c r="O29" s="54">
        <v>2.8</v>
      </c>
      <c r="P29" s="54">
        <f t="shared" ref="P29:P38" si="9">-1-0.25+N29+O29-0.25</f>
        <v>2.5</v>
      </c>
      <c r="Q29" s="54"/>
      <c r="R29" s="54"/>
      <c r="S29" s="50">
        <v>3</v>
      </c>
      <c r="T29" s="50"/>
      <c r="U29" s="53" t="s">
        <v>1603</v>
      </c>
      <c r="V29" s="53"/>
      <c r="W29" s="48">
        <f t="shared" si="1"/>
        <v>0.25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0.25</v>
      </c>
      <c r="AB29" s="54">
        <f t="shared" si="6"/>
        <v>0.25</v>
      </c>
      <c r="AC29" s="54">
        <f t="shared" si="7"/>
        <v>0</v>
      </c>
    </row>
    <row r="30" spans="1:29" ht="30" customHeight="1">
      <c r="A30" s="59">
        <v>21</v>
      </c>
      <c r="B30" s="50" t="s">
        <v>1171</v>
      </c>
      <c r="C30" s="50" t="s">
        <v>1177</v>
      </c>
      <c r="D30" s="50">
        <v>21</v>
      </c>
      <c r="E30" s="53" t="s">
        <v>1937</v>
      </c>
      <c r="F30" s="53" t="s">
        <v>1938</v>
      </c>
      <c r="G30" s="53" t="s">
        <v>1939</v>
      </c>
      <c r="H30" s="50" t="s">
        <v>1598</v>
      </c>
      <c r="I30" s="53" t="s">
        <v>1589</v>
      </c>
      <c r="J30" s="54">
        <v>0.25</v>
      </c>
      <c r="K30" s="54"/>
      <c r="L30" s="54"/>
      <c r="M30" s="54"/>
      <c r="N30" s="54">
        <v>1.2</v>
      </c>
      <c r="O30" s="54">
        <v>2.8</v>
      </c>
      <c r="P30" s="54">
        <f t="shared" si="9"/>
        <v>2.5</v>
      </c>
      <c r="Q30" s="54"/>
      <c r="R30" s="54"/>
      <c r="S30" s="50">
        <v>3</v>
      </c>
      <c r="T30" s="50"/>
      <c r="U30" s="53" t="s">
        <v>1603</v>
      </c>
      <c r="V30" s="53"/>
      <c r="W30" s="48">
        <f t="shared" si="1"/>
        <v>0.25</v>
      </c>
      <c r="X30" s="54">
        <f t="shared" si="2"/>
        <v>0</v>
      </c>
      <c r="Y30" s="54">
        <f t="shared" si="3"/>
        <v>0</v>
      </c>
      <c r="Z30" s="54">
        <f t="shared" si="4"/>
        <v>0</v>
      </c>
      <c r="AA30" s="49">
        <f t="shared" si="5"/>
        <v>0.25</v>
      </c>
      <c r="AB30" s="54">
        <f t="shared" si="6"/>
        <v>0.25</v>
      </c>
      <c r="AC30" s="54">
        <f t="shared" si="7"/>
        <v>0</v>
      </c>
    </row>
    <row r="31" spans="1:29" ht="30" customHeight="1">
      <c r="A31" s="59">
        <v>22</v>
      </c>
      <c r="B31" s="50" t="s">
        <v>1171</v>
      </c>
      <c r="C31" s="50" t="s">
        <v>1177</v>
      </c>
      <c r="D31" s="50">
        <v>22</v>
      </c>
      <c r="E31" s="53" t="s">
        <v>1940</v>
      </c>
      <c r="F31" s="53" t="s">
        <v>1941</v>
      </c>
      <c r="G31" s="53" t="s">
        <v>1942</v>
      </c>
      <c r="H31" s="50" t="s">
        <v>1598</v>
      </c>
      <c r="I31" s="53" t="s">
        <v>1589</v>
      </c>
      <c r="J31" s="54">
        <v>0.17</v>
      </c>
      <c r="K31" s="54"/>
      <c r="L31" s="54"/>
      <c r="M31" s="54"/>
      <c r="N31" s="54">
        <v>2.8</v>
      </c>
      <c r="O31" s="54">
        <v>4.2</v>
      </c>
      <c r="P31" s="54">
        <f t="shared" si="9"/>
        <v>5.5</v>
      </c>
      <c r="Q31" s="54"/>
      <c r="R31" s="54"/>
      <c r="S31" s="50">
        <v>2</v>
      </c>
      <c r="T31" s="50"/>
      <c r="U31" s="53" t="s">
        <v>1590</v>
      </c>
      <c r="V31" s="53"/>
      <c r="W31" s="48">
        <f t="shared" si="1"/>
        <v>0.17</v>
      </c>
      <c r="X31" s="54">
        <f t="shared" si="2"/>
        <v>0</v>
      </c>
      <c r="Y31" s="54">
        <f t="shared" si="3"/>
        <v>0</v>
      </c>
      <c r="Z31" s="54">
        <f t="shared" si="4"/>
        <v>0</v>
      </c>
      <c r="AA31" s="49">
        <f t="shared" si="5"/>
        <v>0.17</v>
      </c>
      <c r="AB31" s="54">
        <f t="shared" si="6"/>
        <v>0.17</v>
      </c>
      <c r="AC31" s="54">
        <f t="shared" si="7"/>
        <v>0</v>
      </c>
    </row>
    <row r="32" spans="1:29" ht="30" customHeight="1">
      <c r="A32" s="59">
        <v>23</v>
      </c>
      <c r="B32" s="50" t="s">
        <v>1171</v>
      </c>
      <c r="C32" s="50" t="s">
        <v>1177</v>
      </c>
      <c r="D32" s="50">
        <v>23</v>
      </c>
      <c r="E32" s="53" t="s">
        <v>1943</v>
      </c>
      <c r="F32" s="53" t="s">
        <v>1944</v>
      </c>
      <c r="G32" s="53" t="s">
        <v>1945</v>
      </c>
      <c r="H32" s="50" t="s">
        <v>1598</v>
      </c>
      <c r="I32" s="53" t="s">
        <v>1589</v>
      </c>
      <c r="J32" s="54">
        <v>0.28999999999999998</v>
      </c>
      <c r="K32" s="54"/>
      <c r="L32" s="54"/>
      <c r="M32" s="54"/>
      <c r="N32" s="54">
        <v>1.4</v>
      </c>
      <c r="O32" s="54">
        <v>2</v>
      </c>
      <c r="P32" s="54">
        <f t="shared" si="9"/>
        <v>1.9</v>
      </c>
      <c r="Q32" s="54"/>
      <c r="R32" s="54"/>
      <c r="S32" s="50">
        <v>2</v>
      </c>
      <c r="T32" s="50"/>
      <c r="U32" s="53" t="s">
        <v>1590</v>
      </c>
      <c r="V32" s="53"/>
      <c r="W32" s="48">
        <f t="shared" si="1"/>
        <v>0.28999999999999998</v>
      </c>
      <c r="X32" s="54">
        <f t="shared" si="2"/>
        <v>0</v>
      </c>
      <c r="Y32" s="54">
        <f t="shared" si="3"/>
        <v>0</v>
      </c>
      <c r="Z32" s="54">
        <f t="shared" si="4"/>
        <v>0</v>
      </c>
      <c r="AA32" s="49">
        <f t="shared" si="5"/>
        <v>0.28999999999999998</v>
      </c>
      <c r="AB32" s="54">
        <f t="shared" si="6"/>
        <v>0.28999999999999998</v>
      </c>
      <c r="AC32" s="54">
        <f t="shared" si="7"/>
        <v>0</v>
      </c>
    </row>
    <row r="33" spans="1:29" ht="30" customHeight="1">
      <c r="A33" s="59">
        <v>24</v>
      </c>
      <c r="B33" s="50" t="s">
        <v>1171</v>
      </c>
      <c r="C33" s="50" t="s">
        <v>1177</v>
      </c>
      <c r="D33" s="50">
        <v>24</v>
      </c>
      <c r="E33" s="53" t="s">
        <v>1946</v>
      </c>
      <c r="F33" s="53" t="s">
        <v>1947</v>
      </c>
      <c r="G33" s="53" t="s">
        <v>1915</v>
      </c>
      <c r="H33" s="50" t="s">
        <v>1598</v>
      </c>
      <c r="I33" s="53" t="s">
        <v>1589</v>
      </c>
      <c r="J33" s="54">
        <v>0.55000000000000004</v>
      </c>
      <c r="K33" s="54"/>
      <c r="L33" s="54"/>
      <c r="M33" s="54"/>
      <c r="N33" s="54">
        <v>1.2</v>
      </c>
      <c r="O33" s="54">
        <v>1.2</v>
      </c>
      <c r="P33" s="54">
        <f t="shared" si="9"/>
        <v>0.89999999999999991</v>
      </c>
      <c r="Q33" s="54"/>
      <c r="R33" s="54"/>
      <c r="S33" s="50">
        <v>2</v>
      </c>
      <c r="T33" s="50"/>
      <c r="U33" s="53" t="s">
        <v>1590</v>
      </c>
      <c r="V33" s="53"/>
      <c r="W33" s="48">
        <f t="shared" si="1"/>
        <v>0.55000000000000004</v>
      </c>
      <c r="X33" s="54">
        <f t="shared" si="2"/>
        <v>0</v>
      </c>
      <c r="Y33" s="54">
        <f t="shared" si="3"/>
        <v>0</v>
      </c>
      <c r="Z33" s="54">
        <f t="shared" si="4"/>
        <v>0</v>
      </c>
      <c r="AA33" s="49">
        <f t="shared" si="5"/>
        <v>0.55000000000000004</v>
      </c>
      <c r="AB33" s="54">
        <f t="shared" si="6"/>
        <v>0.55000000000000004</v>
      </c>
      <c r="AC33" s="54">
        <f t="shared" si="7"/>
        <v>0</v>
      </c>
    </row>
    <row r="34" spans="1:29" ht="30" customHeight="1">
      <c r="A34" s="59">
        <v>25</v>
      </c>
      <c r="B34" s="50" t="s">
        <v>1147</v>
      </c>
      <c r="C34" s="50" t="s">
        <v>1175</v>
      </c>
      <c r="D34" s="50">
        <v>25</v>
      </c>
      <c r="E34" s="53" t="s">
        <v>1948</v>
      </c>
      <c r="F34" s="53" t="s">
        <v>1949</v>
      </c>
      <c r="G34" s="53" t="s">
        <v>1915</v>
      </c>
      <c r="H34" s="50" t="s">
        <v>1598</v>
      </c>
      <c r="I34" s="53" t="s">
        <v>1589</v>
      </c>
      <c r="J34" s="54">
        <v>0.55000000000000004</v>
      </c>
      <c r="K34" s="54"/>
      <c r="L34" s="54"/>
      <c r="M34" s="54"/>
      <c r="N34" s="54">
        <v>1.2</v>
      </c>
      <c r="O34" s="54">
        <v>1.2</v>
      </c>
      <c r="P34" s="54">
        <f t="shared" si="9"/>
        <v>0.89999999999999991</v>
      </c>
      <c r="Q34" s="54"/>
      <c r="R34" s="54"/>
      <c r="S34" s="50">
        <v>2</v>
      </c>
      <c r="T34" s="50"/>
      <c r="U34" s="53" t="s">
        <v>1590</v>
      </c>
      <c r="V34" s="53"/>
      <c r="W34" s="48">
        <f t="shared" si="1"/>
        <v>0.55000000000000004</v>
      </c>
      <c r="X34" s="54">
        <f t="shared" si="2"/>
        <v>0</v>
      </c>
      <c r="Y34" s="54">
        <f t="shared" si="3"/>
        <v>0</v>
      </c>
      <c r="Z34" s="54">
        <f t="shared" si="4"/>
        <v>0</v>
      </c>
      <c r="AA34" s="49">
        <f t="shared" si="5"/>
        <v>0.55000000000000004</v>
      </c>
      <c r="AB34" s="54">
        <f t="shared" si="6"/>
        <v>0.55000000000000004</v>
      </c>
      <c r="AC34" s="54">
        <f t="shared" si="7"/>
        <v>0</v>
      </c>
    </row>
    <row r="35" spans="1:29" ht="30" customHeight="1">
      <c r="A35" s="59">
        <v>26</v>
      </c>
      <c r="B35" s="50" t="s">
        <v>1171</v>
      </c>
      <c r="C35" s="50" t="s">
        <v>1177</v>
      </c>
      <c r="D35" s="50">
        <v>26</v>
      </c>
      <c r="E35" s="53" t="s">
        <v>1950</v>
      </c>
      <c r="F35" s="53" t="s">
        <v>1915</v>
      </c>
      <c r="G35" s="53" t="s">
        <v>1951</v>
      </c>
      <c r="H35" s="50" t="s">
        <v>1598</v>
      </c>
      <c r="I35" s="53" t="s">
        <v>1589</v>
      </c>
      <c r="J35" s="54">
        <v>0.27</v>
      </c>
      <c r="K35" s="54"/>
      <c r="L35" s="54"/>
      <c r="M35" s="54"/>
      <c r="N35" s="54">
        <v>1.5</v>
      </c>
      <c r="O35" s="54">
        <v>2.5</v>
      </c>
      <c r="P35" s="54">
        <f t="shared" si="9"/>
        <v>2.5</v>
      </c>
      <c r="Q35" s="54"/>
      <c r="R35" s="54"/>
      <c r="S35" s="50">
        <v>3</v>
      </c>
      <c r="T35" s="50"/>
      <c r="U35" s="53" t="s">
        <v>1590</v>
      </c>
      <c r="V35" s="53"/>
      <c r="W35" s="48">
        <f t="shared" si="1"/>
        <v>0.27</v>
      </c>
      <c r="X35" s="54">
        <f t="shared" si="2"/>
        <v>0</v>
      </c>
      <c r="Y35" s="54">
        <f t="shared" si="3"/>
        <v>0</v>
      </c>
      <c r="Z35" s="54">
        <f t="shared" si="4"/>
        <v>0</v>
      </c>
      <c r="AA35" s="49">
        <f t="shared" si="5"/>
        <v>0.27</v>
      </c>
      <c r="AB35" s="54">
        <f t="shared" si="6"/>
        <v>0.27</v>
      </c>
      <c r="AC35" s="54">
        <f t="shared" si="7"/>
        <v>0</v>
      </c>
    </row>
    <row r="36" spans="1:29" ht="30" customHeight="1">
      <c r="A36" s="59">
        <v>27</v>
      </c>
      <c r="B36" s="50" t="s">
        <v>1171</v>
      </c>
      <c r="C36" s="50" t="s">
        <v>1177</v>
      </c>
      <c r="D36" s="50">
        <v>27</v>
      </c>
      <c r="E36" s="53" t="s">
        <v>1952</v>
      </c>
      <c r="F36" s="53" t="s">
        <v>1915</v>
      </c>
      <c r="G36" s="53" t="s">
        <v>1951</v>
      </c>
      <c r="H36" s="50" t="s">
        <v>1598</v>
      </c>
      <c r="I36" s="53" t="s">
        <v>1589</v>
      </c>
      <c r="J36" s="54">
        <v>0.27</v>
      </c>
      <c r="K36" s="54"/>
      <c r="L36" s="54"/>
      <c r="M36" s="54"/>
      <c r="N36" s="54">
        <v>1.5</v>
      </c>
      <c r="O36" s="54">
        <v>2.5</v>
      </c>
      <c r="P36" s="54">
        <f t="shared" si="9"/>
        <v>2.5</v>
      </c>
      <c r="Q36" s="54"/>
      <c r="R36" s="54"/>
      <c r="S36" s="50">
        <v>3</v>
      </c>
      <c r="T36" s="50"/>
      <c r="U36" s="53" t="s">
        <v>1590</v>
      </c>
      <c r="V36" s="53"/>
      <c r="W36" s="48">
        <f t="shared" si="1"/>
        <v>0.27</v>
      </c>
      <c r="X36" s="54">
        <f t="shared" si="2"/>
        <v>0</v>
      </c>
      <c r="Y36" s="54">
        <f t="shared" si="3"/>
        <v>0</v>
      </c>
      <c r="Z36" s="54">
        <f t="shared" si="4"/>
        <v>0</v>
      </c>
      <c r="AA36" s="49">
        <f t="shared" si="5"/>
        <v>0.27</v>
      </c>
      <c r="AB36" s="54">
        <f t="shared" si="6"/>
        <v>0.27</v>
      </c>
      <c r="AC36" s="54">
        <f t="shared" si="7"/>
        <v>0</v>
      </c>
    </row>
    <row r="37" spans="1:29" ht="30" customHeight="1">
      <c r="A37" s="59">
        <v>28</v>
      </c>
      <c r="B37" s="50" t="s">
        <v>1171</v>
      </c>
      <c r="C37" s="50" t="s">
        <v>1177</v>
      </c>
      <c r="D37" s="50">
        <v>28</v>
      </c>
      <c r="E37" s="53" t="s">
        <v>1953</v>
      </c>
      <c r="F37" s="53" t="s">
        <v>1954</v>
      </c>
      <c r="G37" s="53" t="s">
        <v>1955</v>
      </c>
      <c r="H37" s="50" t="s">
        <v>1598</v>
      </c>
      <c r="I37" s="53" t="s">
        <v>1589</v>
      </c>
      <c r="J37" s="54">
        <v>1.69</v>
      </c>
      <c r="K37" s="54"/>
      <c r="L37" s="54"/>
      <c r="M37" s="54"/>
      <c r="N37" s="54">
        <v>1.5</v>
      </c>
      <c r="O37" s="54">
        <v>2.5</v>
      </c>
      <c r="P37" s="54">
        <f t="shared" si="9"/>
        <v>2.5</v>
      </c>
      <c r="Q37" s="54"/>
      <c r="R37" s="54"/>
      <c r="S37" s="50">
        <v>3</v>
      </c>
      <c r="T37" s="50"/>
      <c r="U37" s="53" t="s">
        <v>1590</v>
      </c>
      <c r="V37" s="53"/>
      <c r="W37" s="48">
        <f t="shared" si="1"/>
        <v>1.69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1.69</v>
      </c>
      <c r="AB37" s="54">
        <f t="shared" si="6"/>
        <v>1.69</v>
      </c>
      <c r="AC37" s="54">
        <f t="shared" si="7"/>
        <v>0</v>
      </c>
    </row>
    <row r="38" spans="1:29" ht="30" customHeight="1">
      <c r="A38" s="59">
        <v>29</v>
      </c>
      <c r="B38" s="50" t="s">
        <v>1171</v>
      </c>
      <c r="C38" s="50" t="s">
        <v>1177</v>
      </c>
      <c r="D38" s="50">
        <v>29</v>
      </c>
      <c r="E38" s="53" t="s">
        <v>1956</v>
      </c>
      <c r="F38" s="53" t="s">
        <v>1954</v>
      </c>
      <c r="G38" s="53" t="s">
        <v>1955</v>
      </c>
      <c r="H38" s="50" t="s">
        <v>1598</v>
      </c>
      <c r="I38" s="53" t="s">
        <v>1589</v>
      </c>
      <c r="J38" s="54">
        <v>1.69</v>
      </c>
      <c r="K38" s="54"/>
      <c r="L38" s="54"/>
      <c r="M38" s="54"/>
      <c r="N38" s="54">
        <v>1.5</v>
      </c>
      <c r="O38" s="54">
        <v>2.5</v>
      </c>
      <c r="P38" s="54">
        <f t="shared" si="9"/>
        <v>2.5</v>
      </c>
      <c r="Q38" s="54"/>
      <c r="R38" s="54"/>
      <c r="S38" s="50">
        <v>3</v>
      </c>
      <c r="T38" s="50"/>
      <c r="U38" s="53" t="s">
        <v>1590</v>
      </c>
      <c r="V38" s="53"/>
      <c r="W38" s="48">
        <f t="shared" si="1"/>
        <v>1.69</v>
      </c>
      <c r="X38" s="54">
        <f t="shared" si="2"/>
        <v>0</v>
      </c>
      <c r="Y38" s="54">
        <f t="shared" si="3"/>
        <v>0</v>
      </c>
      <c r="Z38" s="54">
        <f t="shared" si="4"/>
        <v>0</v>
      </c>
      <c r="AA38" s="49">
        <f t="shared" si="5"/>
        <v>1.69</v>
      </c>
      <c r="AB38" s="54">
        <f t="shared" si="6"/>
        <v>1.69</v>
      </c>
      <c r="AC38" s="54">
        <f t="shared" si="7"/>
        <v>0</v>
      </c>
    </row>
    <row r="39" spans="1:29" ht="30" customHeight="1">
      <c r="A39" s="59">
        <v>30</v>
      </c>
      <c r="B39" s="50" t="s">
        <v>1171</v>
      </c>
      <c r="C39" s="50" t="s">
        <v>1177</v>
      </c>
      <c r="D39" s="50">
        <v>30</v>
      </c>
      <c r="E39" s="53" t="s">
        <v>1957</v>
      </c>
      <c r="F39" s="53" t="s">
        <v>1958</v>
      </c>
      <c r="G39" s="53" t="s">
        <v>1959</v>
      </c>
      <c r="H39" s="50" t="s">
        <v>1598</v>
      </c>
      <c r="I39" s="53" t="s">
        <v>1131</v>
      </c>
      <c r="J39" s="54">
        <v>0.16</v>
      </c>
      <c r="K39" s="54"/>
      <c r="L39" s="54">
        <v>1.7</v>
      </c>
      <c r="M39" s="54"/>
      <c r="N39" s="54"/>
      <c r="O39" s="54"/>
      <c r="P39" s="54"/>
      <c r="Q39" s="54"/>
      <c r="R39" s="54"/>
      <c r="S39" s="50">
        <v>3</v>
      </c>
      <c r="T39" s="50"/>
      <c r="U39" s="53"/>
      <c r="V39" s="53"/>
      <c r="W39" s="48">
        <f t="shared" si="1"/>
        <v>0.16</v>
      </c>
      <c r="X39" s="54">
        <f t="shared" si="2"/>
        <v>0</v>
      </c>
      <c r="Y39" s="54">
        <f t="shared" si="3"/>
        <v>0.16</v>
      </c>
      <c r="Z39" s="54">
        <f t="shared" si="4"/>
        <v>0</v>
      </c>
      <c r="AA39" s="49">
        <f t="shared" si="5"/>
        <v>0</v>
      </c>
      <c r="AB39" s="54">
        <f t="shared" si="6"/>
        <v>0</v>
      </c>
      <c r="AC39" s="54">
        <f t="shared" si="7"/>
        <v>0</v>
      </c>
    </row>
    <row r="40" spans="1:29" ht="30" customHeight="1">
      <c r="A40" s="59">
        <v>31</v>
      </c>
      <c r="B40" s="50" t="s">
        <v>1171</v>
      </c>
      <c r="C40" s="50" t="s">
        <v>1177</v>
      </c>
      <c r="D40" s="50">
        <v>31</v>
      </c>
      <c r="E40" s="53" t="s">
        <v>1960</v>
      </c>
      <c r="F40" s="53" t="s">
        <v>1961</v>
      </c>
      <c r="G40" s="53" t="s">
        <v>1962</v>
      </c>
      <c r="H40" s="50" t="s">
        <v>1598</v>
      </c>
      <c r="I40" s="53" t="s">
        <v>1589</v>
      </c>
      <c r="J40" s="54">
        <v>0.57999999999999996</v>
      </c>
      <c r="K40" s="54"/>
      <c r="L40" s="54"/>
      <c r="M40" s="54"/>
      <c r="N40" s="54">
        <v>1.5</v>
      </c>
      <c r="O40" s="54">
        <v>1.8</v>
      </c>
      <c r="P40" s="54">
        <f t="shared" ref="P40:P45" si="10">-1-0.25+N40+O40-0.25</f>
        <v>1.7999999999999998</v>
      </c>
      <c r="Q40" s="54"/>
      <c r="R40" s="54"/>
      <c r="S40" s="50">
        <v>1</v>
      </c>
      <c r="T40" s="50"/>
      <c r="U40" s="53" t="s">
        <v>1603</v>
      </c>
      <c r="V40" s="53"/>
      <c r="W40" s="48">
        <f t="shared" si="1"/>
        <v>0.57999999999999996</v>
      </c>
      <c r="X40" s="54">
        <f t="shared" si="2"/>
        <v>0</v>
      </c>
      <c r="Y40" s="54">
        <f t="shared" si="3"/>
        <v>0</v>
      </c>
      <c r="Z40" s="54">
        <f t="shared" si="4"/>
        <v>0</v>
      </c>
      <c r="AA40" s="49">
        <f t="shared" si="5"/>
        <v>0.57999999999999996</v>
      </c>
      <c r="AB40" s="54">
        <f t="shared" si="6"/>
        <v>0.57999999999999996</v>
      </c>
      <c r="AC40" s="54">
        <f t="shared" si="7"/>
        <v>0</v>
      </c>
    </row>
    <row r="41" spans="1:29" ht="30" customHeight="1">
      <c r="A41" s="59">
        <v>32</v>
      </c>
      <c r="B41" s="50" t="s">
        <v>1180</v>
      </c>
      <c r="C41" s="50" t="s">
        <v>1181</v>
      </c>
      <c r="D41" s="50">
        <v>32</v>
      </c>
      <c r="E41" s="53" t="s">
        <v>1963</v>
      </c>
      <c r="F41" s="53" t="s">
        <v>1961</v>
      </c>
      <c r="G41" s="53" t="s">
        <v>1962</v>
      </c>
      <c r="H41" s="50" t="s">
        <v>1598</v>
      </c>
      <c r="I41" s="53" t="s">
        <v>1589</v>
      </c>
      <c r="J41" s="54">
        <v>0.57999999999999996</v>
      </c>
      <c r="K41" s="54"/>
      <c r="L41" s="54"/>
      <c r="M41" s="54"/>
      <c r="N41" s="54">
        <v>1.5</v>
      </c>
      <c r="O41" s="54">
        <v>1.8</v>
      </c>
      <c r="P41" s="54">
        <f t="shared" si="10"/>
        <v>1.7999999999999998</v>
      </c>
      <c r="Q41" s="54"/>
      <c r="R41" s="54"/>
      <c r="S41" s="50">
        <v>1</v>
      </c>
      <c r="T41" s="50"/>
      <c r="U41" s="53" t="s">
        <v>1603</v>
      </c>
      <c r="V41" s="53"/>
      <c r="W41" s="48">
        <f t="shared" si="1"/>
        <v>0.57999999999999996</v>
      </c>
      <c r="X41" s="54">
        <f t="shared" si="2"/>
        <v>0</v>
      </c>
      <c r="Y41" s="54">
        <f t="shared" si="3"/>
        <v>0</v>
      </c>
      <c r="Z41" s="54">
        <f t="shared" si="4"/>
        <v>0</v>
      </c>
      <c r="AA41" s="49">
        <f t="shared" si="5"/>
        <v>0.57999999999999996</v>
      </c>
      <c r="AB41" s="54">
        <f t="shared" si="6"/>
        <v>0.57999999999999996</v>
      </c>
      <c r="AC41" s="54">
        <f t="shared" si="7"/>
        <v>0</v>
      </c>
    </row>
    <row r="42" spans="1:29" ht="30" customHeight="1">
      <c r="A42" s="59">
        <v>33</v>
      </c>
      <c r="B42" s="50" t="s">
        <v>1182</v>
      </c>
      <c r="C42" s="50" t="s">
        <v>1183</v>
      </c>
      <c r="D42" s="50">
        <v>33</v>
      </c>
      <c r="E42" s="53" t="s">
        <v>1964</v>
      </c>
      <c r="F42" s="53" t="s">
        <v>1965</v>
      </c>
      <c r="G42" s="53" t="s">
        <v>1966</v>
      </c>
      <c r="H42" s="50" t="s">
        <v>1598</v>
      </c>
      <c r="I42" s="53" t="s">
        <v>1589</v>
      </c>
      <c r="J42" s="54">
        <v>0.97</v>
      </c>
      <c r="K42" s="54"/>
      <c r="L42" s="54"/>
      <c r="M42" s="54"/>
      <c r="N42" s="54">
        <v>1.3</v>
      </c>
      <c r="O42" s="54">
        <v>2.6</v>
      </c>
      <c r="P42" s="54">
        <f t="shared" si="10"/>
        <v>2.4000000000000004</v>
      </c>
      <c r="Q42" s="54"/>
      <c r="R42" s="54"/>
      <c r="S42" s="50">
        <v>2</v>
      </c>
      <c r="T42" s="50"/>
      <c r="U42" s="53" t="s">
        <v>1603</v>
      </c>
      <c r="V42" s="53"/>
      <c r="W42" s="48">
        <f t="shared" ref="W42:W73" si="11">X42+Y42+Z42+AA42</f>
        <v>0.97</v>
      </c>
      <c r="X42" s="54">
        <f t="shared" ref="X42:X73" si="12">SUMIF(I42,$X$6,J42)</f>
        <v>0</v>
      </c>
      <c r="Y42" s="54">
        <f t="shared" ref="Y42:Y73" si="13">SUMIF(I42,$Y$6,J42)</f>
        <v>0</v>
      </c>
      <c r="Z42" s="54">
        <f t="shared" ref="Z42:Z73" si="14">SUMIF(I42,$Z$6,J42)</f>
        <v>0</v>
      </c>
      <c r="AA42" s="49">
        <f t="shared" ref="AA42:AA73" si="15">AB42+AC42</f>
        <v>0.97</v>
      </c>
      <c r="AB42" s="54">
        <f t="shared" ref="AB42:AB73" si="16">SUMIF(I42,$AB$7,J42)</f>
        <v>0.97</v>
      </c>
      <c r="AC42" s="54">
        <f t="shared" ref="AC42:AC73" si="17">SUMIF(I42,$AC$7,J42)</f>
        <v>0</v>
      </c>
    </row>
    <row r="43" spans="1:29" ht="30" customHeight="1">
      <c r="A43" s="59">
        <v>34</v>
      </c>
      <c r="B43" s="50" t="s">
        <v>1171</v>
      </c>
      <c r="C43" s="50" t="s">
        <v>1177</v>
      </c>
      <c r="D43" s="50">
        <v>34</v>
      </c>
      <c r="E43" s="53" t="s">
        <v>1967</v>
      </c>
      <c r="F43" s="53" t="s">
        <v>1968</v>
      </c>
      <c r="G43" s="53" t="s">
        <v>1969</v>
      </c>
      <c r="H43" s="50" t="s">
        <v>1598</v>
      </c>
      <c r="I43" s="53" t="s">
        <v>1589</v>
      </c>
      <c r="J43" s="54">
        <v>0.53</v>
      </c>
      <c r="K43" s="54"/>
      <c r="L43" s="54"/>
      <c r="M43" s="54"/>
      <c r="N43" s="54">
        <v>1.8</v>
      </c>
      <c r="O43" s="54">
        <v>2.1</v>
      </c>
      <c r="P43" s="54">
        <f t="shared" si="10"/>
        <v>2.4000000000000004</v>
      </c>
      <c r="Q43" s="54"/>
      <c r="R43" s="54"/>
      <c r="S43" s="50">
        <v>2</v>
      </c>
      <c r="T43" s="50"/>
      <c r="U43" s="53" t="s">
        <v>1603</v>
      </c>
      <c r="V43" s="53"/>
      <c r="W43" s="48">
        <f t="shared" si="11"/>
        <v>0.53</v>
      </c>
      <c r="X43" s="54">
        <f t="shared" si="12"/>
        <v>0</v>
      </c>
      <c r="Y43" s="54">
        <f t="shared" si="13"/>
        <v>0</v>
      </c>
      <c r="Z43" s="54">
        <f t="shared" si="14"/>
        <v>0</v>
      </c>
      <c r="AA43" s="49">
        <f t="shared" si="15"/>
        <v>0.53</v>
      </c>
      <c r="AB43" s="54">
        <f t="shared" si="16"/>
        <v>0.53</v>
      </c>
      <c r="AC43" s="54">
        <f t="shared" si="17"/>
        <v>0</v>
      </c>
    </row>
    <row r="44" spans="1:29" ht="30" customHeight="1">
      <c r="A44" s="59">
        <v>35</v>
      </c>
      <c r="B44" s="50" t="s">
        <v>1171</v>
      </c>
      <c r="C44" s="50" t="s">
        <v>1177</v>
      </c>
      <c r="D44" s="50">
        <v>35</v>
      </c>
      <c r="E44" s="53" t="s">
        <v>1970</v>
      </c>
      <c r="F44" s="53" t="s">
        <v>1962</v>
      </c>
      <c r="G44" s="53" t="s">
        <v>1971</v>
      </c>
      <c r="H44" s="50" t="s">
        <v>1598</v>
      </c>
      <c r="I44" s="53" t="s">
        <v>1589</v>
      </c>
      <c r="J44" s="54">
        <v>0.26</v>
      </c>
      <c r="K44" s="54"/>
      <c r="L44" s="54"/>
      <c r="M44" s="54"/>
      <c r="N44" s="54">
        <v>1.4</v>
      </c>
      <c r="O44" s="54">
        <v>1.4</v>
      </c>
      <c r="P44" s="54">
        <f t="shared" si="10"/>
        <v>1.2999999999999998</v>
      </c>
      <c r="Q44" s="54"/>
      <c r="R44" s="54"/>
      <c r="S44" s="50">
        <v>1</v>
      </c>
      <c r="T44" s="50"/>
      <c r="U44" s="53" t="s">
        <v>1603</v>
      </c>
      <c r="V44" s="53"/>
      <c r="W44" s="48">
        <f t="shared" si="11"/>
        <v>0.26</v>
      </c>
      <c r="X44" s="54">
        <f t="shared" si="12"/>
        <v>0</v>
      </c>
      <c r="Y44" s="54">
        <f t="shared" si="13"/>
        <v>0</v>
      </c>
      <c r="Z44" s="54">
        <f t="shared" si="14"/>
        <v>0</v>
      </c>
      <c r="AA44" s="49">
        <f t="shared" si="15"/>
        <v>0.26</v>
      </c>
      <c r="AB44" s="54">
        <f t="shared" si="16"/>
        <v>0.26</v>
      </c>
      <c r="AC44" s="54">
        <f t="shared" si="17"/>
        <v>0</v>
      </c>
    </row>
    <row r="45" spans="1:29" ht="30" customHeight="1">
      <c r="A45" s="59">
        <v>36</v>
      </c>
      <c r="B45" s="50" t="s">
        <v>1171</v>
      </c>
      <c r="C45" s="50" t="s">
        <v>1177</v>
      </c>
      <c r="D45" s="50">
        <v>36</v>
      </c>
      <c r="E45" s="53" t="s">
        <v>1972</v>
      </c>
      <c r="F45" s="53" t="s">
        <v>1962</v>
      </c>
      <c r="G45" s="53" t="s">
        <v>1971</v>
      </c>
      <c r="H45" s="50" t="s">
        <v>1598</v>
      </c>
      <c r="I45" s="53" t="s">
        <v>1589</v>
      </c>
      <c r="J45" s="54">
        <v>0.26</v>
      </c>
      <c r="K45" s="54"/>
      <c r="L45" s="54"/>
      <c r="M45" s="54"/>
      <c r="N45" s="54">
        <v>1.4</v>
      </c>
      <c r="O45" s="54">
        <v>1.4</v>
      </c>
      <c r="P45" s="54">
        <f t="shared" si="10"/>
        <v>1.2999999999999998</v>
      </c>
      <c r="Q45" s="54"/>
      <c r="R45" s="54"/>
      <c r="S45" s="50">
        <v>1</v>
      </c>
      <c r="T45" s="50"/>
      <c r="U45" s="53" t="s">
        <v>1603</v>
      </c>
      <c r="V45" s="53"/>
      <c r="W45" s="48">
        <f t="shared" si="11"/>
        <v>0.26</v>
      </c>
      <c r="X45" s="54">
        <f t="shared" si="12"/>
        <v>0</v>
      </c>
      <c r="Y45" s="54">
        <f t="shared" si="13"/>
        <v>0</v>
      </c>
      <c r="Z45" s="54">
        <f t="shared" si="14"/>
        <v>0</v>
      </c>
      <c r="AA45" s="49">
        <f t="shared" si="15"/>
        <v>0.26</v>
      </c>
      <c r="AB45" s="54">
        <f t="shared" si="16"/>
        <v>0.26</v>
      </c>
      <c r="AC45" s="54">
        <f t="shared" si="17"/>
        <v>0</v>
      </c>
    </row>
    <row r="46" spans="1:29" ht="30" customHeight="1">
      <c r="A46" s="59">
        <v>37</v>
      </c>
      <c r="B46" s="50" t="s">
        <v>1147</v>
      </c>
      <c r="C46" s="50" t="s">
        <v>1175</v>
      </c>
      <c r="D46" s="50">
        <v>37</v>
      </c>
      <c r="E46" s="53" t="s">
        <v>1973</v>
      </c>
      <c r="F46" s="53" t="s">
        <v>1974</v>
      </c>
      <c r="G46" s="53" t="s">
        <v>1975</v>
      </c>
      <c r="H46" s="50" t="s">
        <v>1598</v>
      </c>
      <c r="I46" s="53" t="s">
        <v>1130</v>
      </c>
      <c r="J46" s="54">
        <v>0.55000000000000004</v>
      </c>
      <c r="K46" s="54">
        <v>1.8</v>
      </c>
      <c r="L46" s="54"/>
      <c r="M46" s="54"/>
      <c r="N46" s="54"/>
      <c r="O46" s="54"/>
      <c r="P46" s="54"/>
      <c r="Q46" s="54"/>
      <c r="R46" s="54"/>
      <c r="S46" s="50">
        <v>3</v>
      </c>
      <c r="T46" s="50"/>
      <c r="U46" s="53"/>
      <c r="V46" s="53"/>
      <c r="W46" s="48">
        <f t="shared" si="11"/>
        <v>0.55000000000000004</v>
      </c>
      <c r="X46" s="54">
        <f t="shared" si="12"/>
        <v>0.55000000000000004</v>
      </c>
      <c r="Y46" s="54">
        <f t="shared" si="13"/>
        <v>0</v>
      </c>
      <c r="Z46" s="54">
        <f t="shared" si="14"/>
        <v>0</v>
      </c>
      <c r="AA46" s="49">
        <f t="shared" si="15"/>
        <v>0</v>
      </c>
      <c r="AB46" s="54">
        <f t="shared" si="16"/>
        <v>0</v>
      </c>
      <c r="AC46" s="54">
        <f t="shared" si="17"/>
        <v>0</v>
      </c>
    </row>
    <row r="47" spans="1:29" ht="30" customHeight="1">
      <c r="A47" s="59">
        <v>38</v>
      </c>
      <c r="B47" s="50" t="s">
        <v>1147</v>
      </c>
      <c r="C47" s="50" t="s">
        <v>1175</v>
      </c>
      <c r="D47" s="50">
        <v>38</v>
      </c>
      <c r="E47" s="53" t="s">
        <v>465</v>
      </c>
      <c r="F47" s="53" t="s">
        <v>1976</v>
      </c>
      <c r="G47" s="53" t="s">
        <v>1977</v>
      </c>
      <c r="H47" s="50" t="s">
        <v>1598</v>
      </c>
      <c r="I47" s="53" t="s">
        <v>1130</v>
      </c>
      <c r="J47" s="54">
        <v>0.55000000000000004</v>
      </c>
      <c r="K47" s="54">
        <v>1.8</v>
      </c>
      <c r="L47" s="54"/>
      <c r="M47" s="54"/>
      <c r="N47" s="54"/>
      <c r="O47" s="54"/>
      <c r="P47" s="54"/>
      <c r="Q47" s="54"/>
      <c r="R47" s="54"/>
      <c r="S47" s="50">
        <v>3</v>
      </c>
      <c r="T47" s="50"/>
      <c r="U47" s="53"/>
      <c r="V47" s="53"/>
      <c r="W47" s="48">
        <f t="shared" si="11"/>
        <v>0.55000000000000004</v>
      </c>
      <c r="X47" s="54">
        <f t="shared" si="12"/>
        <v>0.55000000000000004</v>
      </c>
      <c r="Y47" s="54">
        <f t="shared" si="13"/>
        <v>0</v>
      </c>
      <c r="Z47" s="54">
        <f t="shared" si="14"/>
        <v>0</v>
      </c>
      <c r="AA47" s="49">
        <f t="shared" si="15"/>
        <v>0</v>
      </c>
      <c r="AB47" s="54">
        <f t="shared" si="16"/>
        <v>0</v>
      </c>
      <c r="AC47" s="54">
        <f t="shared" si="17"/>
        <v>0</v>
      </c>
    </row>
    <row r="48" spans="1:29" ht="30" customHeight="1">
      <c r="A48" s="59">
        <v>39</v>
      </c>
      <c r="B48" s="50" t="s">
        <v>1169</v>
      </c>
      <c r="C48" s="50" t="s">
        <v>1184</v>
      </c>
      <c r="D48" s="50">
        <v>39</v>
      </c>
      <c r="E48" s="53" t="s">
        <v>1978</v>
      </c>
      <c r="F48" s="53" t="s">
        <v>1979</v>
      </c>
      <c r="G48" s="53" t="s">
        <v>1980</v>
      </c>
      <c r="H48" s="50" t="s">
        <v>1598</v>
      </c>
      <c r="I48" s="53" t="s">
        <v>1589</v>
      </c>
      <c r="J48" s="54">
        <v>1.23</v>
      </c>
      <c r="K48" s="54"/>
      <c r="L48" s="54"/>
      <c r="M48" s="54"/>
      <c r="N48" s="54">
        <v>1.9</v>
      </c>
      <c r="O48" s="54">
        <v>2.7</v>
      </c>
      <c r="P48" s="54">
        <f>-1-0.25+N48+O48-0.25</f>
        <v>3.1</v>
      </c>
      <c r="Q48" s="54"/>
      <c r="R48" s="54"/>
      <c r="S48" s="50">
        <v>2</v>
      </c>
      <c r="T48" s="50"/>
      <c r="U48" s="53" t="s">
        <v>1603</v>
      </c>
      <c r="V48" s="53"/>
      <c r="W48" s="48">
        <f t="shared" si="11"/>
        <v>1.23</v>
      </c>
      <c r="X48" s="54">
        <f t="shared" si="12"/>
        <v>0</v>
      </c>
      <c r="Y48" s="54">
        <f t="shared" si="13"/>
        <v>0</v>
      </c>
      <c r="Z48" s="54">
        <f t="shared" si="14"/>
        <v>0</v>
      </c>
      <c r="AA48" s="49">
        <f t="shared" si="15"/>
        <v>1.23</v>
      </c>
      <c r="AB48" s="54">
        <f t="shared" si="16"/>
        <v>1.23</v>
      </c>
      <c r="AC48" s="54">
        <f t="shared" si="17"/>
        <v>0</v>
      </c>
    </row>
    <row r="49" spans="1:29" ht="30" customHeight="1">
      <c r="A49" s="59">
        <v>40</v>
      </c>
      <c r="B49" s="50" t="s">
        <v>1147</v>
      </c>
      <c r="C49" s="50" t="s">
        <v>1175</v>
      </c>
      <c r="D49" s="50">
        <v>40</v>
      </c>
      <c r="E49" s="53" t="s">
        <v>1981</v>
      </c>
      <c r="F49" s="53" t="s">
        <v>1982</v>
      </c>
      <c r="G49" s="53" t="s">
        <v>1983</v>
      </c>
      <c r="H49" s="50" t="s">
        <v>1598</v>
      </c>
      <c r="I49" s="53" t="s">
        <v>1589</v>
      </c>
      <c r="J49" s="54">
        <v>0.63</v>
      </c>
      <c r="K49" s="54"/>
      <c r="L49" s="54"/>
      <c r="M49" s="54"/>
      <c r="N49" s="54">
        <v>1.9</v>
      </c>
      <c r="O49" s="54">
        <v>2.7</v>
      </c>
      <c r="P49" s="54">
        <f>-1-0.25+N49+O49-0.25</f>
        <v>3.1</v>
      </c>
      <c r="Q49" s="54"/>
      <c r="R49" s="54"/>
      <c r="S49" s="50">
        <v>2</v>
      </c>
      <c r="T49" s="50"/>
      <c r="U49" s="53" t="s">
        <v>1603</v>
      </c>
      <c r="V49" s="53"/>
      <c r="W49" s="48">
        <f t="shared" si="11"/>
        <v>0.63</v>
      </c>
      <c r="X49" s="54">
        <f t="shared" si="12"/>
        <v>0</v>
      </c>
      <c r="Y49" s="54">
        <f t="shared" si="13"/>
        <v>0</v>
      </c>
      <c r="Z49" s="54">
        <f t="shared" si="14"/>
        <v>0</v>
      </c>
      <c r="AA49" s="49">
        <f t="shared" si="15"/>
        <v>0.63</v>
      </c>
      <c r="AB49" s="54">
        <f t="shared" si="16"/>
        <v>0.63</v>
      </c>
      <c r="AC49" s="54">
        <f t="shared" si="17"/>
        <v>0</v>
      </c>
    </row>
    <row r="50" spans="1:29" ht="30" customHeight="1">
      <c r="A50" s="59">
        <v>41</v>
      </c>
      <c r="B50" s="50" t="s">
        <v>1147</v>
      </c>
      <c r="C50" s="50" t="s">
        <v>1175</v>
      </c>
      <c r="D50" s="50">
        <v>41</v>
      </c>
      <c r="E50" s="53" t="s">
        <v>474</v>
      </c>
      <c r="F50" s="53" t="s">
        <v>1980</v>
      </c>
      <c r="G50" s="53" t="s">
        <v>1984</v>
      </c>
      <c r="H50" s="50" t="s">
        <v>1598</v>
      </c>
      <c r="I50" s="53" t="s">
        <v>1589</v>
      </c>
      <c r="J50" s="54">
        <v>1.41</v>
      </c>
      <c r="K50" s="54"/>
      <c r="L50" s="54"/>
      <c r="M50" s="54"/>
      <c r="N50" s="54">
        <v>1.5</v>
      </c>
      <c r="O50" s="54">
        <v>1.2</v>
      </c>
      <c r="P50" s="54">
        <f>-1-0.25+N50+O50-0.25</f>
        <v>1.2</v>
      </c>
      <c r="Q50" s="54"/>
      <c r="R50" s="54"/>
      <c r="S50" s="50">
        <v>2</v>
      </c>
      <c r="T50" s="50"/>
      <c r="U50" s="53" t="s">
        <v>1590</v>
      </c>
      <c r="V50" s="53"/>
      <c r="W50" s="48">
        <f t="shared" si="11"/>
        <v>1.41</v>
      </c>
      <c r="X50" s="54">
        <f t="shared" si="12"/>
        <v>0</v>
      </c>
      <c r="Y50" s="54">
        <f t="shared" si="13"/>
        <v>0</v>
      </c>
      <c r="Z50" s="54">
        <f t="shared" si="14"/>
        <v>0</v>
      </c>
      <c r="AA50" s="49">
        <f t="shared" si="15"/>
        <v>1.41</v>
      </c>
      <c r="AB50" s="54">
        <f t="shared" si="16"/>
        <v>1.41</v>
      </c>
      <c r="AC50" s="54">
        <f t="shared" si="17"/>
        <v>0</v>
      </c>
    </row>
    <row r="51" spans="1:29" ht="30" customHeight="1">
      <c r="A51" s="59">
        <v>42</v>
      </c>
      <c r="B51" s="50" t="s">
        <v>1147</v>
      </c>
      <c r="C51" s="50" t="s">
        <v>1175</v>
      </c>
      <c r="D51" s="50">
        <v>42</v>
      </c>
      <c r="E51" s="53" t="s">
        <v>1985</v>
      </c>
      <c r="F51" s="53" t="s">
        <v>1984</v>
      </c>
      <c r="G51" s="53" t="s">
        <v>1980</v>
      </c>
      <c r="H51" s="50" t="s">
        <v>1598</v>
      </c>
      <c r="I51" s="53" t="s">
        <v>1589</v>
      </c>
      <c r="J51" s="54">
        <v>1.37</v>
      </c>
      <c r="K51" s="54"/>
      <c r="L51" s="54"/>
      <c r="M51" s="54"/>
      <c r="N51" s="54">
        <v>1.5</v>
      </c>
      <c r="O51" s="54">
        <v>1.2</v>
      </c>
      <c r="P51" s="54">
        <f>-1-0.25+N51+O51-0.25</f>
        <v>1.2</v>
      </c>
      <c r="Q51" s="54"/>
      <c r="R51" s="54"/>
      <c r="S51" s="50">
        <v>2</v>
      </c>
      <c r="T51" s="50"/>
      <c r="U51" s="53" t="s">
        <v>1590</v>
      </c>
      <c r="V51" s="53"/>
      <c r="W51" s="48">
        <f t="shared" si="11"/>
        <v>1.37</v>
      </c>
      <c r="X51" s="54">
        <f t="shared" si="12"/>
        <v>0</v>
      </c>
      <c r="Y51" s="54">
        <f t="shared" si="13"/>
        <v>0</v>
      </c>
      <c r="Z51" s="54">
        <f t="shared" si="14"/>
        <v>0</v>
      </c>
      <c r="AA51" s="49">
        <f t="shared" si="15"/>
        <v>1.37</v>
      </c>
      <c r="AB51" s="54">
        <f t="shared" si="16"/>
        <v>1.37</v>
      </c>
      <c r="AC51" s="54">
        <f t="shared" si="17"/>
        <v>0</v>
      </c>
    </row>
    <row r="52" spans="1:29" ht="30" customHeight="1">
      <c r="A52" s="59">
        <v>43</v>
      </c>
      <c r="B52" s="50" t="s">
        <v>1147</v>
      </c>
      <c r="C52" s="50" t="s">
        <v>1175</v>
      </c>
      <c r="D52" s="50">
        <v>43</v>
      </c>
      <c r="E52" s="53" t="s">
        <v>477</v>
      </c>
      <c r="F52" s="53" t="s">
        <v>1986</v>
      </c>
      <c r="G52" s="53" t="s">
        <v>1987</v>
      </c>
      <c r="H52" s="50" t="s">
        <v>1598</v>
      </c>
      <c r="I52" s="53" t="s">
        <v>1589</v>
      </c>
      <c r="J52" s="54">
        <v>0.22</v>
      </c>
      <c r="K52" s="54"/>
      <c r="L52" s="54"/>
      <c r="M52" s="54"/>
      <c r="N52" s="54">
        <v>1.2</v>
      </c>
      <c r="O52" s="54">
        <v>3.4</v>
      </c>
      <c r="P52" s="54">
        <f>-1-0.25+N52+O52-0.25</f>
        <v>3.0999999999999996</v>
      </c>
      <c r="Q52" s="54"/>
      <c r="R52" s="54"/>
      <c r="S52" s="50">
        <v>2</v>
      </c>
      <c r="T52" s="50"/>
      <c r="U52" s="53" t="s">
        <v>1603</v>
      </c>
      <c r="V52" s="53"/>
      <c r="W52" s="48">
        <f t="shared" si="11"/>
        <v>0.22</v>
      </c>
      <c r="X52" s="54">
        <f t="shared" si="12"/>
        <v>0</v>
      </c>
      <c r="Y52" s="54">
        <f t="shared" si="13"/>
        <v>0</v>
      </c>
      <c r="Z52" s="54">
        <f t="shared" si="14"/>
        <v>0</v>
      </c>
      <c r="AA52" s="49">
        <f t="shared" si="15"/>
        <v>0.22</v>
      </c>
      <c r="AB52" s="54">
        <f t="shared" si="16"/>
        <v>0.22</v>
      </c>
      <c r="AC52" s="54">
        <f t="shared" si="17"/>
        <v>0</v>
      </c>
    </row>
    <row r="53" spans="1:29" ht="30" customHeight="1">
      <c r="A53" s="59">
        <v>44</v>
      </c>
      <c r="B53" s="50" t="s">
        <v>1147</v>
      </c>
      <c r="C53" s="50" t="s">
        <v>1175</v>
      </c>
      <c r="D53" s="50">
        <v>44</v>
      </c>
      <c r="E53" s="53" t="s">
        <v>480</v>
      </c>
      <c r="F53" s="53" t="s">
        <v>1988</v>
      </c>
      <c r="G53" s="53" t="s">
        <v>1989</v>
      </c>
      <c r="H53" s="50" t="s">
        <v>1598</v>
      </c>
      <c r="I53" s="53" t="s">
        <v>1599</v>
      </c>
      <c r="J53" s="54">
        <v>0.23</v>
      </c>
      <c r="K53" s="54"/>
      <c r="L53" s="54"/>
      <c r="M53" s="54"/>
      <c r="N53" s="54"/>
      <c r="O53" s="54"/>
      <c r="P53" s="54"/>
      <c r="Q53" s="54">
        <v>1.5</v>
      </c>
      <c r="R53" s="54">
        <f>-1-0.25+Q53-0.25</f>
        <v>0</v>
      </c>
      <c r="S53" s="50">
        <v>1</v>
      </c>
      <c r="T53" s="50"/>
      <c r="U53" s="53"/>
      <c r="V53" s="53"/>
      <c r="W53" s="48">
        <f t="shared" si="11"/>
        <v>0.23</v>
      </c>
      <c r="X53" s="54">
        <f t="shared" si="12"/>
        <v>0</v>
      </c>
      <c r="Y53" s="54">
        <f t="shared" si="13"/>
        <v>0</v>
      </c>
      <c r="Z53" s="54">
        <f t="shared" si="14"/>
        <v>0</v>
      </c>
      <c r="AA53" s="49">
        <f t="shared" si="15"/>
        <v>0.23</v>
      </c>
      <c r="AB53" s="54">
        <f t="shared" si="16"/>
        <v>0</v>
      </c>
      <c r="AC53" s="54">
        <f t="shared" si="17"/>
        <v>0.23</v>
      </c>
    </row>
    <row r="54" spans="1:29" ht="30" customHeight="1">
      <c r="A54" s="59">
        <v>45</v>
      </c>
      <c r="B54" s="50" t="s">
        <v>1147</v>
      </c>
      <c r="C54" s="50" t="s">
        <v>1175</v>
      </c>
      <c r="D54" s="50">
        <v>45</v>
      </c>
      <c r="E54" s="53" t="s">
        <v>1990</v>
      </c>
      <c r="F54" s="53" t="s">
        <v>1991</v>
      </c>
      <c r="G54" s="53" t="s">
        <v>1992</v>
      </c>
      <c r="H54" s="50" t="s">
        <v>1598</v>
      </c>
      <c r="I54" s="53" t="s">
        <v>1589</v>
      </c>
      <c r="J54" s="54">
        <v>0.16</v>
      </c>
      <c r="K54" s="54"/>
      <c r="L54" s="54"/>
      <c r="M54" s="54"/>
      <c r="N54" s="54">
        <v>1.5</v>
      </c>
      <c r="O54" s="54">
        <v>4</v>
      </c>
      <c r="P54" s="54">
        <f t="shared" ref="P54:P66" si="18">-1-0.25+N54+O54-0.25</f>
        <v>4</v>
      </c>
      <c r="Q54" s="54"/>
      <c r="R54" s="54"/>
      <c r="S54" s="50">
        <v>1</v>
      </c>
      <c r="T54" s="50"/>
      <c r="U54" s="53" t="s">
        <v>1603</v>
      </c>
      <c r="V54" s="53"/>
      <c r="W54" s="48">
        <f t="shared" si="11"/>
        <v>0.16</v>
      </c>
      <c r="X54" s="54">
        <f t="shared" si="12"/>
        <v>0</v>
      </c>
      <c r="Y54" s="54">
        <f t="shared" si="13"/>
        <v>0</v>
      </c>
      <c r="Z54" s="54">
        <f t="shared" si="14"/>
        <v>0</v>
      </c>
      <c r="AA54" s="49">
        <f t="shared" si="15"/>
        <v>0.16</v>
      </c>
      <c r="AB54" s="54">
        <f t="shared" si="16"/>
        <v>0.16</v>
      </c>
      <c r="AC54" s="54">
        <f t="shared" si="17"/>
        <v>0</v>
      </c>
    </row>
    <row r="55" spans="1:29" ht="30" customHeight="1">
      <c r="A55" s="59">
        <v>46</v>
      </c>
      <c r="B55" s="50" t="s">
        <v>1147</v>
      </c>
      <c r="C55" s="50" t="s">
        <v>1175</v>
      </c>
      <c r="D55" s="50">
        <v>46</v>
      </c>
      <c r="E55" s="53" t="s">
        <v>1993</v>
      </c>
      <c r="F55" s="53" t="s">
        <v>1994</v>
      </c>
      <c r="G55" s="53" t="s">
        <v>1995</v>
      </c>
      <c r="H55" s="50" t="s">
        <v>1598</v>
      </c>
      <c r="I55" s="53" t="s">
        <v>1589</v>
      </c>
      <c r="J55" s="54">
        <v>0.33</v>
      </c>
      <c r="K55" s="54"/>
      <c r="L55" s="54"/>
      <c r="M55" s="54"/>
      <c r="N55" s="54">
        <v>1.5</v>
      </c>
      <c r="O55" s="54">
        <v>1.3</v>
      </c>
      <c r="P55" s="54">
        <f t="shared" si="18"/>
        <v>1.3</v>
      </c>
      <c r="Q55" s="54"/>
      <c r="R55" s="54"/>
      <c r="S55" s="50">
        <v>1</v>
      </c>
      <c r="T55" s="50"/>
      <c r="U55" s="53" t="s">
        <v>1699</v>
      </c>
      <c r="V55" s="53"/>
      <c r="W55" s="48">
        <f t="shared" si="11"/>
        <v>0.33</v>
      </c>
      <c r="X55" s="54">
        <f t="shared" si="12"/>
        <v>0</v>
      </c>
      <c r="Y55" s="54">
        <f t="shared" si="13"/>
        <v>0</v>
      </c>
      <c r="Z55" s="54">
        <f t="shared" si="14"/>
        <v>0</v>
      </c>
      <c r="AA55" s="49">
        <f t="shared" si="15"/>
        <v>0.33</v>
      </c>
      <c r="AB55" s="54">
        <f t="shared" si="16"/>
        <v>0.33</v>
      </c>
      <c r="AC55" s="54">
        <f t="shared" si="17"/>
        <v>0</v>
      </c>
    </row>
    <row r="56" spans="1:29" ht="30" customHeight="1">
      <c r="A56" s="59">
        <v>47</v>
      </c>
      <c r="B56" s="50" t="s">
        <v>1147</v>
      </c>
      <c r="C56" s="50" t="s">
        <v>1175</v>
      </c>
      <c r="D56" s="50">
        <v>47</v>
      </c>
      <c r="E56" s="53" t="s">
        <v>1996</v>
      </c>
      <c r="F56" s="53" t="s">
        <v>1997</v>
      </c>
      <c r="G56" s="53" t="s">
        <v>1995</v>
      </c>
      <c r="H56" s="50" t="s">
        <v>1598</v>
      </c>
      <c r="I56" s="53" t="s">
        <v>1589</v>
      </c>
      <c r="J56" s="54">
        <v>0.33</v>
      </c>
      <c r="K56" s="54"/>
      <c r="L56" s="54"/>
      <c r="M56" s="54"/>
      <c r="N56" s="54">
        <v>1.3</v>
      </c>
      <c r="O56" s="54">
        <v>2.2999999999999998</v>
      </c>
      <c r="P56" s="54">
        <f t="shared" si="18"/>
        <v>2.0999999999999996</v>
      </c>
      <c r="Q56" s="54"/>
      <c r="R56" s="54"/>
      <c r="S56" s="50">
        <v>2</v>
      </c>
      <c r="T56" s="50"/>
      <c r="U56" s="53" t="s">
        <v>1603</v>
      </c>
      <c r="V56" s="53"/>
      <c r="W56" s="48">
        <f t="shared" si="11"/>
        <v>0.33</v>
      </c>
      <c r="X56" s="54">
        <f t="shared" si="12"/>
        <v>0</v>
      </c>
      <c r="Y56" s="54">
        <f t="shared" si="13"/>
        <v>0</v>
      </c>
      <c r="Z56" s="54">
        <f t="shared" si="14"/>
        <v>0</v>
      </c>
      <c r="AA56" s="49">
        <f t="shared" si="15"/>
        <v>0.33</v>
      </c>
      <c r="AB56" s="54">
        <f t="shared" si="16"/>
        <v>0.33</v>
      </c>
      <c r="AC56" s="54">
        <f t="shared" si="17"/>
        <v>0</v>
      </c>
    </row>
    <row r="57" spans="1:29" ht="30" customHeight="1">
      <c r="A57" s="59">
        <v>48</v>
      </c>
      <c r="B57" s="50" t="s">
        <v>1147</v>
      </c>
      <c r="C57" s="50" t="s">
        <v>1175</v>
      </c>
      <c r="D57" s="50">
        <v>48</v>
      </c>
      <c r="E57" s="53" t="s">
        <v>1998</v>
      </c>
      <c r="F57" s="53" t="s">
        <v>1999</v>
      </c>
      <c r="G57" s="53" t="s">
        <v>2000</v>
      </c>
      <c r="H57" s="50" t="s">
        <v>1598</v>
      </c>
      <c r="I57" s="53" t="s">
        <v>1589</v>
      </c>
      <c r="J57" s="54">
        <v>0.04</v>
      </c>
      <c r="K57" s="54"/>
      <c r="L57" s="54"/>
      <c r="M57" s="54"/>
      <c r="N57" s="54">
        <v>1</v>
      </c>
      <c r="O57" s="54">
        <v>2.4</v>
      </c>
      <c r="P57" s="54">
        <f t="shared" si="18"/>
        <v>1.9</v>
      </c>
      <c r="Q57" s="54"/>
      <c r="R57" s="54"/>
      <c r="S57" s="50">
        <v>2</v>
      </c>
      <c r="T57" s="50"/>
      <c r="U57" s="53" t="s">
        <v>1699</v>
      </c>
      <c r="V57" s="53"/>
      <c r="W57" s="48">
        <f t="shared" si="11"/>
        <v>0.04</v>
      </c>
      <c r="X57" s="54">
        <f t="shared" si="12"/>
        <v>0</v>
      </c>
      <c r="Y57" s="54">
        <f t="shared" si="13"/>
        <v>0</v>
      </c>
      <c r="Z57" s="54">
        <f t="shared" si="14"/>
        <v>0</v>
      </c>
      <c r="AA57" s="49">
        <f t="shared" si="15"/>
        <v>0.04</v>
      </c>
      <c r="AB57" s="54">
        <f t="shared" si="16"/>
        <v>0.04</v>
      </c>
      <c r="AC57" s="54">
        <f t="shared" si="17"/>
        <v>0</v>
      </c>
    </row>
    <row r="58" spans="1:29" ht="30" customHeight="1">
      <c r="A58" s="59">
        <v>49</v>
      </c>
      <c r="B58" s="50" t="s">
        <v>1147</v>
      </c>
      <c r="C58" s="50" t="s">
        <v>1175</v>
      </c>
      <c r="D58" s="50">
        <v>49</v>
      </c>
      <c r="E58" s="53" t="s">
        <v>2001</v>
      </c>
      <c r="F58" s="53" t="s">
        <v>1995</v>
      </c>
      <c r="G58" s="53" t="s">
        <v>2002</v>
      </c>
      <c r="H58" s="50" t="s">
        <v>1598</v>
      </c>
      <c r="I58" s="53" t="s">
        <v>1589</v>
      </c>
      <c r="J58" s="54">
        <v>0.64</v>
      </c>
      <c r="K58" s="54"/>
      <c r="L58" s="54"/>
      <c r="M58" s="54"/>
      <c r="N58" s="54">
        <v>1.7</v>
      </c>
      <c r="O58" s="54">
        <v>2.2999999999999998</v>
      </c>
      <c r="P58" s="54">
        <f t="shared" si="18"/>
        <v>2.5</v>
      </c>
      <c r="Q58" s="54"/>
      <c r="R58" s="54"/>
      <c r="S58" s="50">
        <v>2</v>
      </c>
      <c r="T58" s="50"/>
      <c r="U58" s="53" t="s">
        <v>1699</v>
      </c>
      <c r="V58" s="53"/>
      <c r="W58" s="48">
        <f t="shared" si="11"/>
        <v>0.64</v>
      </c>
      <c r="X58" s="54">
        <f t="shared" si="12"/>
        <v>0</v>
      </c>
      <c r="Y58" s="54">
        <f t="shared" si="13"/>
        <v>0</v>
      </c>
      <c r="Z58" s="54">
        <f t="shared" si="14"/>
        <v>0</v>
      </c>
      <c r="AA58" s="49">
        <f t="shared" si="15"/>
        <v>0.64</v>
      </c>
      <c r="AB58" s="54">
        <f t="shared" si="16"/>
        <v>0.64</v>
      </c>
      <c r="AC58" s="54">
        <f t="shared" si="17"/>
        <v>0</v>
      </c>
    </row>
    <row r="59" spans="1:29" ht="30" customHeight="1">
      <c r="A59" s="59">
        <v>50</v>
      </c>
      <c r="B59" s="50" t="s">
        <v>1147</v>
      </c>
      <c r="C59" s="50" t="s">
        <v>1175</v>
      </c>
      <c r="D59" s="50">
        <v>50</v>
      </c>
      <c r="E59" s="53" t="s">
        <v>2003</v>
      </c>
      <c r="F59" s="53" t="s">
        <v>2004</v>
      </c>
      <c r="G59" s="53" t="s">
        <v>2005</v>
      </c>
      <c r="H59" s="50" t="s">
        <v>1598</v>
      </c>
      <c r="I59" s="53" t="s">
        <v>1589</v>
      </c>
      <c r="J59" s="54">
        <v>0.28000000000000003</v>
      </c>
      <c r="K59" s="54"/>
      <c r="L59" s="54"/>
      <c r="M59" s="54"/>
      <c r="N59" s="54">
        <v>1.5</v>
      </c>
      <c r="O59" s="54">
        <v>2.6</v>
      </c>
      <c r="P59" s="54">
        <f t="shared" si="18"/>
        <v>2.6</v>
      </c>
      <c r="Q59" s="54"/>
      <c r="R59" s="54"/>
      <c r="S59" s="50">
        <v>2</v>
      </c>
      <c r="T59" s="50"/>
      <c r="U59" s="53" t="s">
        <v>1699</v>
      </c>
      <c r="V59" s="53"/>
      <c r="W59" s="48">
        <f t="shared" si="11"/>
        <v>0.28000000000000003</v>
      </c>
      <c r="X59" s="54">
        <f t="shared" si="12"/>
        <v>0</v>
      </c>
      <c r="Y59" s="54">
        <f t="shared" si="13"/>
        <v>0</v>
      </c>
      <c r="Z59" s="54">
        <f t="shared" si="14"/>
        <v>0</v>
      </c>
      <c r="AA59" s="49">
        <f t="shared" si="15"/>
        <v>0.28000000000000003</v>
      </c>
      <c r="AB59" s="54">
        <f t="shared" si="16"/>
        <v>0.28000000000000003</v>
      </c>
      <c r="AC59" s="54">
        <f t="shared" si="17"/>
        <v>0</v>
      </c>
    </row>
    <row r="60" spans="1:29" ht="30" customHeight="1">
      <c r="A60" s="59">
        <v>51</v>
      </c>
      <c r="B60" s="50" t="s">
        <v>1147</v>
      </c>
      <c r="C60" s="50" t="s">
        <v>1175</v>
      </c>
      <c r="D60" s="50">
        <v>51</v>
      </c>
      <c r="E60" s="53" t="s">
        <v>2006</v>
      </c>
      <c r="F60" s="53" t="s">
        <v>2007</v>
      </c>
      <c r="G60" s="53" t="s">
        <v>2008</v>
      </c>
      <c r="H60" s="50" t="s">
        <v>1598</v>
      </c>
      <c r="I60" s="53" t="s">
        <v>1589</v>
      </c>
      <c r="J60" s="54">
        <v>0.37</v>
      </c>
      <c r="K60" s="54"/>
      <c r="L60" s="54"/>
      <c r="M60" s="54"/>
      <c r="N60" s="54">
        <v>1.3</v>
      </c>
      <c r="O60" s="54">
        <v>3</v>
      </c>
      <c r="P60" s="54">
        <f t="shared" si="18"/>
        <v>2.8</v>
      </c>
      <c r="Q60" s="54"/>
      <c r="R60" s="54"/>
      <c r="S60" s="50">
        <v>2</v>
      </c>
      <c r="T60" s="50"/>
      <c r="U60" s="53" t="s">
        <v>1603</v>
      </c>
      <c r="V60" s="53"/>
      <c r="W60" s="48">
        <f t="shared" si="11"/>
        <v>0.37</v>
      </c>
      <c r="X60" s="54">
        <f t="shared" si="12"/>
        <v>0</v>
      </c>
      <c r="Y60" s="54">
        <f t="shared" si="13"/>
        <v>0</v>
      </c>
      <c r="Z60" s="54">
        <f t="shared" si="14"/>
        <v>0</v>
      </c>
      <c r="AA60" s="49">
        <f t="shared" si="15"/>
        <v>0.37</v>
      </c>
      <c r="AB60" s="54">
        <f t="shared" si="16"/>
        <v>0.37</v>
      </c>
      <c r="AC60" s="54">
        <f t="shared" si="17"/>
        <v>0</v>
      </c>
    </row>
    <row r="61" spans="1:29" ht="30" customHeight="1">
      <c r="A61" s="59">
        <v>52</v>
      </c>
      <c r="B61" s="50" t="s">
        <v>1147</v>
      </c>
      <c r="C61" s="50" t="s">
        <v>1175</v>
      </c>
      <c r="D61" s="50">
        <v>52</v>
      </c>
      <c r="E61" s="53" t="s">
        <v>2009</v>
      </c>
      <c r="F61" s="53" t="s">
        <v>2010</v>
      </c>
      <c r="G61" s="53" t="s">
        <v>2011</v>
      </c>
      <c r="H61" s="50" t="s">
        <v>1598</v>
      </c>
      <c r="I61" s="53" t="s">
        <v>1589</v>
      </c>
      <c r="J61" s="54">
        <v>0.27</v>
      </c>
      <c r="K61" s="54"/>
      <c r="L61" s="54"/>
      <c r="M61" s="54"/>
      <c r="N61" s="54">
        <v>1.2</v>
      </c>
      <c r="O61" s="54">
        <v>3</v>
      </c>
      <c r="P61" s="54">
        <f t="shared" si="18"/>
        <v>2.7</v>
      </c>
      <c r="Q61" s="54"/>
      <c r="R61" s="54"/>
      <c r="S61" s="50">
        <v>2</v>
      </c>
      <c r="T61" s="50"/>
      <c r="U61" s="53" t="s">
        <v>1603</v>
      </c>
      <c r="V61" s="53"/>
      <c r="W61" s="48">
        <f t="shared" si="11"/>
        <v>0.27</v>
      </c>
      <c r="X61" s="54">
        <f t="shared" si="12"/>
        <v>0</v>
      </c>
      <c r="Y61" s="54">
        <f t="shared" si="13"/>
        <v>0</v>
      </c>
      <c r="Z61" s="54">
        <f t="shared" si="14"/>
        <v>0</v>
      </c>
      <c r="AA61" s="49">
        <f t="shared" si="15"/>
        <v>0.27</v>
      </c>
      <c r="AB61" s="54">
        <f t="shared" si="16"/>
        <v>0.27</v>
      </c>
      <c r="AC61" s="54">
        <f t="shared" si="17"/>
        <v>0</v>
      </c>
    </row>
    <row r="62" spans="1:29" ht="30" customHeight="1">
      <c r="A62" s="59">
        <v>53</v>
      </c>
      <c r="B62" s="50" t="s">
        <v>1147</v>
      </c>
      <c r="C62" s="50" t="s">
        <v>1175</v>
      </c>
      <c r="D62" s="50">
        <v>53</v>
      </c>
      <c r="E62" s="53" t="s">
        <v>2012</v>
      </c>
      <c r="F62" s="53" t="s">
        <v>2013</v>
      </c>
      <c r="G62" s="53" t="s">
        <v>2014</v>
      </c>
      <c r="H62" s="50" t="s">
        <v>1598</v>
      </c>
      <c r="I62" s="53" t="s">
        <v>1589</v>
      </c>
      <c r="J62" s="54">
        <v>0.76</v>
      </c>
      <c r="K62" s="54"/>
      <c r="L62" s="54"/>
      <c r="M62" s="54"/>
      <c r="N62" s="54">
        <v>1.3</v>
      </c>
      <c r="O62" s="54">
        <v>2.6</v>
      </c>
      <c r="P62" s="54">
        <f t="shared" si="18"/>
        <v>2.4000000000000004</v>
      </c>
      <c r="Q62" s="54"/>
      <c r="R62" s="54"/>
      <c r="S62" s="50">
        <v>2</v>
      </c>
      <c r="T62" s="50"/>
      <c r="U62" s="53" t="s">
        <v>1603</v>
      </c>
      <c r="V62" s="53"/>
      <c r="W62" s="48">
        <f t="shared" si="11"/>
        <v>0.76</v>
      </c>
      <c r="X62" s="54">
        <f t="shared" si="12"/>
        <v>0</v>
      </c>
      <c r="Y62" s="54">
        <f t="shared" si="13"/>
        <v>0</v>
      </c>
      <c r="Z62" s="54">
        <f t="shared" si="14"/>
        <v>0</v>
      </c>
      <c r="AA62" s="49">
        <f t="shared" si="15"/>
        <v>0.76</v>
      </c>
      <c r="AB62" s="54">
        <f t="shared" si="16"/>
        <v>0.76</v>
      </c>
      <c r="AC62" s="54">
        <f t="shared" si="17"/>
        <v>0</v>
      </c>
    </row>
    <row r="63" spans="1:29" ht="30" customHeight="1">
      <c r="A63" s="59">
        <v>54</v>
      </c>
      <c r="B63" s="50" t="s">
        <v>1147</v>
      </c>
      <c r="C63" s="50" t="s">
        <v>1175</v>
      </c>
      <c r="D63" s="50">
        <v>54</v>
      </c>
      <c r="E63" s="53" t="s">
        <v>2015</v>
      </c>
      <c r="F63" s="53" t="s">
        <v>2016</v>
      </c>
      <c r="G63" s="53" t="s">
        <v>1995</v>
      </c>
      <c r="H63" s="50" t="s">
        <v>1598</v>
      </c>
      <c r="I63" s="53" t="s">
        <v>1589</v>
      </c>
      <c r="J63" s="54">
        <v>0.12</v>
      </c>
      <c r="K63" s="54"/>
      <c r="L63" s="54"/>
      <c r="M63" s="54"/>
      <c r="N63" s="54">
        <v>1</v>
      </c>
      <c r="O63" s="54">
        <v>1.6</v>
      </c>
      <c r="P63" s="54">
        <f t="shared" si="18"/>
        <v>1.1000000000000001</v>
      </c>
      <c r="Q63" s="54"/>
      <c r="R63" s="54"/>
      <c r="S63" s="50">
        <v>2</v>
      </c>
      <c r="T63" s="50"/>
      <c r="U63" s="53" t="s">
        <v>1590</v>
      </c>
      <c r="V63" s="53"/>
      <c r="W63" s="48">
        <f t="shared" si="11"/>
        <v>0.12</v>
      </c>
      <c r="X63" s="54">
        <f t="shared" si="12"/>
        <v>0</v>
      </c>
      <c r="Y63" s="54">
        <f t="shared" si="13"/>
        <v>0</v>
      </c>
      <c r="Z63" s="54">
        <f t="shared" si="14"/>
        <v>0</v>
      </c>
      <c r="AA63" s="49">
        <f t="shared" si="15"/>
        <v>0.12</v>
      </c>
      <c r="AB63" s="54">
        <f t="shared" si="16"/>
        <v>0.12</v>
      </c>
      <c r="AC63" s="54">
        <f t="shared" si="17"/>
        <v>0</v>
      </c>
    </row>
    <row r="64" spans="1:29" ht="30" customHeight="1">
      <c r="A64" s="59">
        <v>55</v>
      </c>
      <c r="B64" s="50" t="s">
        <v>1147</v>
      </c>
      <c r="C64" s="50" t="s">
        <v>1175</v>
      </c>
      <c r="D64" s="50">
        <v>55</v>
      </c>
      <c r="E64" s="53" t="s">
        <v>2017</v>
      </c>
      <c r="F64" s="53" t="s">
        <v>2018</v>
      </c>
      <c r="G64" s="53" t="s">
        <v>1995</v>
      </c>
      <c r="H64" s="50" t="s">
        <v>1598</v>
      </c>
      <c r="I64" s="53" t="s">
        <v>1589</v>
      </c>
      <c r="J64" s="54">
        <v>0.12</v>
      </c>
      <c r="K64" s="54"/>
      <c r="L64" s="54"/>
      <c r="M64" s="54"/>
      <c r="N64" s="54">
        <v>1</v>
      </c>
      <c r="O64" s="54">
        <v>1.1000000000000001</v>
      </c>
      <c r="P64" s="54">
        <f t="shared" si="18"/>
        <v>0.60000000000000009</v>
      </c>
      <c r="Q64" s="54"/>
      <c r="R64" s="54"/>
      <c r="S64" s="50">
        <v>2</v>
      </c>
      <c r="T64" s="50"/>
      <c r="U64" s="53" t="s">
        <v>1590</v>
      </c>
      <c r="V64" s="53"/>
      <c r="W64" s="48">
        <f t="shared" si="11"/>
        <v>0.12</v>
      </c>
      <c r="X64" s="54">
        <f t="shared" si="12"/>
        <v>0</v>
      </c>
      <c r="Y64" s="54">
        <f t="shared" si="13"/>
        <v>0</v>
      </c>
      <c r="Z64" s="54">
        <f t="shared" si="14"/>
        <v>0</v>
      </c>
      <c r="AA64" s="49">
        <f t="shared" si="15"/>
        <v>0.12</v>
      </c>
      <c r="AB64" s="54">
        <f t="shared" si="16"/>
        <v>0.12</v>
      </c>
      <c r="AC64" s="54">
        <f t="shared" si="17"/>
        <v>0</v>
      </c>
    </row>
    <row r="65" spans="1:29" ht="30" customHeight="1">
      <c r="A65" s="59">
        <v>56</v>
      </c>
      <c r="B65" s="50" t="s">
        <v>1147</v>
      </c>
      <c r="C65" s="50" t="s">
        <v>1175</v>
      </c>
      <c r="D65" s="50">
        <v>56</v>
      </c>
      <c r="E65" s="53" t="s">
        <v>512</v>
      </c>
      <c r="F65" s="53" t="s">
        <v>1995</v>
      </c>
      <c r="G65" s="53" t="s">
        <v>2019</v>
      </c>
      <c r="H65" s="50" t="s">
        <v>1598</v>
      </c>
      <c r="I65" s="53" t="s">
        <v>1589</v>
      </c>
      <c r="J65" s="54">
        <v>0.1</v>
      </c>
      <c r="K65" s="54"/>
      <c r="L65" s="54"/>
      <c r="M65" s="54"/>
      <c r="N65" s="54">
        <v>1.4</v>
      </c>
      <c r="O65" s="54">
        <v>2.8</v>
      </c>
      <c r="P65" s="54">
        <f t="shared" si="18"/>
        <v>2.6999999999999997</v>
      </c>
      <c r="Q65" s="54"/>
      <c r="R65" s="54"/>
      <c r="S65" s="50">
        <v>2</v>
      </c>
      <c r="T65" s="50"/>
      <c r="U65" s="53" t="s">
        <v>1603</v>
      </c>
      <c r="V65" s="53"/>
      <c r="W65" s="48">
        <f t="shared" si="11"/>
        <v>0.1</v>
      </c>
      <c r="X65" s="54">
        <f t="shared" si="12"/>
        <v>0</v>
      </c>
      <c r="Y65" s="54">
        <f t="shared" si="13"/>
        <v>0</v>
      </c>
      <c r="Z65" s="54">
        <f t="shared" si="14"/>
        <v>0</v>
      </c>
      <c r="AA65" s="49">
        <f t="shared" si="15"/>
        <v>0.1</v>
      </c>
      <c r="AB65" s="54">
        <f t="shared" si="16"/>
        <v>0.1</v>
      </c>
      <c r="AC65" s="54">
        <f t="shared" si="17"/>
        <v>0</v>
      </c>
    </row>
    <row r="66" spans="1:29" ht="30" customHeight="1">
      <c r="A66" s="59">
        <v>57</v>
      </c>
      <c r="B66" s="50" t="s">
        <v>1147</v>
      </c>
      <c r="C66" s="50" t="s">
        <v>1175</v>
      </c>
      <c r="D66" s="50">
        <v>57</v>
      </c>
      <c r="E66" s="53" t="s">
        <v>2020</v>
      </c>
      <c r="F66" s="53" t="s">
        <v>1995</v>
      </c>
      <c r="G66" s="53" t="s">
        <v>2019</v>
      </c>
      <c r="H66" s="50" t="s">
        <v>1598</v>
      </c>
      <c r="I66" s="53" t="s">
        <v>1589</v>
      </c>
      <c r="J66" s="54">
        <v>0.1</v>
      </c>
      <c r="K66" s="54"/>
      <c r="L66" s="54"/>
      <c r="M66" s="54"/>
      <c r="N66" s="54">
        <v>1</v>
      </c>
      <c r="O66" s="54">
        <v>1.3</v>
      </c>
      <c r="P66" s="54">
        <f t="shared" si="18"/>
        <v>0.8</v>
      </c>
      <c r="Q66" s="54"/>
      <c r="R66" s="54"/>
      <c r="S66" s="50">
        <v>2</v>
      </c>
      <c r="T66" s="50"/>
      <c r="U66" s="53" t="s">
        <v>1699</v>
      </c>
      <c r="V66" s="53"/>
      <c r="W66" s="48">
        <f t="shared" si="11"/>
        <v>0.1</v>
      </c>
      <c r="X66" s="54">
        <f t="shared" si="12"/>
        <v>0</v>
      </c>
      <c r="Y66" s="54">
        <f t="shared" si="13"/>
        <v>0</v>
      </c>
      <c r="Z66" s="54">
        <f t="shared" si="14"/>
        <v>0</v>
      </c>
      <c r="AA66" s="49">
        <f t="shared" si="15"/>
        <v>0.1</v>
      </c>
      <c r="AB66" s="54">
        <f t="shared" si="16"/>
        <v>0.1</v>
      </c>
      <c r="AC66" s="54">
        <f t="shared" si="17"/>
        <v>0</v>
      </c>
    </row>
    <row r="67" spans="1:29" ht="30" customHeight="1">
      <c r="A67" s="59">
        <v>58</v>
      </c>
      <c r="B67" s="50" t="s">
        <v>1147</v>
      </c>
      <c r="C67" s="50" t="s">
        <v>1175</v>
      </c>
      <c r="D67" s="50">
        <v>58</v>
      </c>
      <c r="E67" s="53" t="s">
        <v>2021</v>
      </c>
      <c r="F67" s="53" t="s">
        <v>2022</v>
      </c>
      <c r="G67" s="53" t="s">
        <v>2023</v>
      </c>
      <c r="H67" s="50" t="s">
        <v>1598</v>
      </c>
      <c r="I67" s="53" t="s">
        <v>1130</v>
      </c>
      <c r="J67" s="54">
        <v>0.54</v>
      </c>
      <c r="K67" s="54">
        <v>1.2</v>
      </c>
      <c r="L67" s="54"/>
      <c r="M67" s="54"/>
      <c r="N67" s="54"/>
      <c r="O67" s="54"/>
      <c r="P67" s="54"/>
      <c r="Q67" s="54"/>
      <c r="R67" s="54"/>
      <c r="S67" s="50">
        <v>2</v>
      </c>
      <c r="T67" s="50"/>
      <c r="U67" s="53"/>
      <c r="V67" s="53"/>
      <c r="W67" s="48">
        <f t="shared" si="11"/>
        <v>0.54</v>
      </c>
      <c r="X67" s="54">
        <f t="shared" si="12"/>
        <v>0.54</v>
      </c>
      <c r="Y67" s="54">
        <f t="shared" si="13"/>
        <v>0</v>
      </c>
      <c r="Z67" s="54">
        <f t="shared" si="14"/>
        <v>0</v>
      </c>
      <c r="AA67" s="49">
        <f t="shared" si="15"/>
        <v>0</v>
      </c>
      <c r="AB67" s="54">
        <f t="shared" si="16"/>
        <v>0</v>
      </c>
      <c r="AC67" s="54">
        <f t="shared" si="17"/>
        <v>0</v>
      </c>
    </row>
    <row r="68" spans="1:29" ht="30" customHeight="1">
      <c r="A68" s="59">
        <v>59</v>
      </c>
      <c r="B68" s="50" t="s">
        <v>1147</v>
      </c>
      <c r="C68" s="50" t="s">
        <v>1175</v>
      </c>
      <c r="D68" s="50">
        <v>59</v>
      </c>
      <c r="E68" s="53" t="s">
        <v>2024</v>
      </c>
      <c r="F68" s="53" t="s">
        <v>2025</v>
      </c>
      <c r="G68" s="53" t="s">
        <v>2026</v>
      </c>
      <c r="H68" s="50" t="s">
        <v>1598</v>
      </c>
      <c r="I68" s="53" t="s">
        <v>1130</v>
      </c>
      <c r="J68" s="54">
        <v>0.54</v>
      </c>
      <c r="K68" s="54">
        <v>1.2</v>
      </c>
      <c r="L68" s="54"/>
      <c r="M68" s="54"/>
      <c r="N68" s="54"/>
      <c r="O68" s="54"/>
      <c r="P68" s="54"/>
      <c r="Q68" s="54"/>
      <c r="R68" s="54"/>
      <c r="S68" s="50">
        <v>2</v>
      </c>
      <c r="T68" s="50"/>
      <c r="U68" s="53"/>
      <c r="V68" s="53"/>
      <c r="W68" s="48">
        <f t="shared" si="11"/>
        <v>0.54</v>
      </c>
      <c r="X68" s="54">
        <f t="shared" si="12"/>
        <v>0.54</v>
      </c>
      <c r="Y68" s="54">
        <f t="shared" si="13"/>
        <v>0</v>
      </c>
      <c r="Z68" s="54">
        <f t="shared" si="14"/>
        <v>0</v>
      </c>
      <c r="AA68" s="49">
        <f t="shared" si="15"/>
        <v>0</v>
      </c>
      <c r="AB68" s="54">
        <f t="shared" si="16"/>
        <v>0</v>
      </c>
      <c r="AC68" s="54">
        <f t="shared" si="17"/>
        <v>0</v>
      </c>
    </row>
    <row r="69" spans="1:29" ht="30" customHeight="1">
      <c r="A69" s="59">
        <v>60</v>
      </c>
      <c r="B69" s="50" t="s">
        <v>1147</v>
      </c>
      <c r="C69" s="50" t="s">
        <v>1175</v>
      </c>
      <c r="D69" s="50">
        <v>60</v>
      </c>
      <c r="E69" s="53" t="s">
        <v>2027</v>
      </c>
      <c r="F69" s="53" t="s">
        <v>2028</v>
      </c>
      <c r="G69" s="53" t="s">
        <v>2029</v>
      </c>
      <c r="H69" s="50" t="s">
        <v>1598</v>
      </c>
      <c r="I69" s="53" t="s">
        <v>1589</v>
      </c>
      <c r="J69" s="54">
        <v>2.2999999999999998</v>
      </c>
      <c r="K69" s="54"/>
      <c r="L69" s="54"/>
      <c r="M69" s="54"/>
      <c r="N69" s="54">
        <v>1</v>
      </c>
      <c r="O69" s="54">
        <v>1.6</v>
      </c>
      <c r="P69" s="54">
        <f t="shared" ref="P69:P76" si="19">-1-0.25+N69+O69-0.25</f>
        <v>1.1000000000000001</v>
      </c>
      <c r="Q69" s="54"/>
      <c r="R69" s="54"/>
      <c r="S69" s="50">
        <v>2</v>
      </c>
      <c r="T69" s="50"/>
      <c r="U69" s="53" t="s">
        <v>1590</v>
      </c>
      <c r="V69" s="53"/>
      <c r="W69" s="48">
        <f t="shared" si="11"/>
        <v>2.2999999999999998</v>
      </c>
      <c r="X69" s="54">
        <f t="shared" si="12"/>
        <v>0</v>
      </c>
      <c r="Y69" s="54">
        <f t="shared" si="13"/>
        <v>0</v>
      </c>
      <c r="Z69" s="54">
        <f t="shared" si="14"/>
        <v>0</v>
      </c>
      <c r="AA69" s="49">
        <f t="shared" si="15"/>
        <v>2.2999999999999998</v>
      </c>
      <c r="AB69" s="54">
        <f t="shared" si="16"/>
        <v>2.2999999999999998</v>
      </c>
      <c r="AC69" s="54">
        <f t="shared" si="17"/>
        <v>0</v>
      </c>
    </row>
    <row r="70" spans="1:29" ht="30" customHeight="1">
      <c r="A70" s="59">
        <v>61</v>
      </c>
      <c r="B70" s="50" t="s">
        <v>1147</v>
      </c>
      <c r="C70" s="50" t="s">
        <v>1175</v>
      </c>
      <c r="D70" s="50">
        <v>61</v>
      </c>
      <c r="E70" s="53" t="s">
        <v>2030</v>
      </c>
      <c r="F70" s="53" t="s">
        <v>2028</v>
      </c>
      <c r="G70" s="53" t="s">
        <v>2029</v>
      </c>
      <c r="H70" s="50" t="s">
        <v>1598</v>
      </c>
      <c r="I70" s="53" t="s">
        <v>1589</v>
      </c>
      <c r="J70" s="54">
        <v>2.2999999999999998</v>
      </c>
      <c r="K70" s="54"/>
      <c r="L70" s="54"/>
      <c r="M70" s="54"/>
      <c r="N70" s="54">
        <v>1</v>
      </c>
      <c r="O70" s="54">
        <v>1.6</v>
      </c>
      <c r="P70" s="54">
        <f t="shared" si="19"/>
        <v>1.1000000000000001</v>
      </c>
      <c r="Q70" s="54"/>
      <c r="R70" s="54"/>
      <c r="S70" s="50">
        <v>2</v>
      </c>
      <c r="T70" s="50"/>
      <c r="U70" s="53" t="s">
        <v>1590</v>
      </c>
      <c r="V70" s="53"/>
      <c r="W70" s="48">
        <f t="shared" si="11"/>
        <v>2.2999999999999998</v>
      </c>
      <c r="X70" s="54">
        <f t="shared" si="12"/>
        <v>0</v>
      </c>
      <c r="Y70" s="54">
        <f t="shared" si="13"/>
        <v>0</v>
      </c>
      <c r="Z70" s="54">
        <f t="shared" si="14"/>
        <v>0</v>
      </c>
      <c r="AA70" s="49">
        <f t="shared" si="15"/>
        <v>2.2999999999999998</v>
      </c>
      <c r="AB70" s="54">
        <f t="shared" si="16"/>
        <v>2.2999999999999998</v>
      </c>
      <c r="AC70" s="54">
        <f t="shared" si="17"/>
        <v>0</v>
      </c>
    </row>
    <row r="71" spans="1:29" ht="30" customHeight="1">
      <c r="A71" s="59">
        <v>62</v>
      </c>
      <c r="B71" s="50" t="s">
        <v>1169</v>
      </c>
      <c r="C71" s="50" t="s">
        <v>1184</v>
      </c>
      <c r="D71" s="50">
        <v>62</v>
      </c>
      <c r="E71" s="53" t="s">
        <v>2031</v>
      </c>
      <c r="F71" s="53" t="s">
        <v>2032</v>
      </c>
      <c r="G71" s="53" t="s">
        <v>2033</v>
      </c>
      <c r="H71" s="50" t="s">
        <v>1598</v>
      </c>
      <c r="I71" s="53" t="s">
        <v>1589</v>
      </c>
      <c r="J71" s="54">
        <v>0.61</v>
      </c>
      <c r="K71" s="54"/>
      <c r="L71" s="54"/>
      <c r="M71" s="54"/>
      <c r="N71" s="54">
        <v>1.2</v>
      </c>
      <c r="O71" s="54">
        <v>2.2000000000000002</v>
      </c>
      <c r="P71" s="54">
        <f t="shared" si="19"/>
        <v>1.9000000000000004</v>
      </c>
      <c r="Q71" s="54"/>
      <c r="R71" s="54"/>
      <c r="S71" s="50">
        <v>2</v>
      </c>
      <c r="T71" s="50"/>
      <c r="U71" s="53" t="s">
        <v>1699</v>
      </c>
      <c r="V71" s="53"/>
      <c r="W71" s="48">
        <f t="shared" si="11"/>
        <v>0.61</v>
      </c>
      <c r="X71" s="54">
        <f t="shared" si="12"/>
        <v>0</v>
      </c>
      <c r="Y71" s="54">
        <f t="shared" si="13"/>
        <v>0</v>
      </c>
      <c r="Z71" s="54">
        <f t="shared" si="14"/>
        <v>0</v>
      </c>
      <c r="AA71" s="49">
        <f t="shared" si="15"/>
        <v>0.61</v>
      </c>
      <c r="AB71" s="54">
        <f t="shared" si="16"/>
        <v>0.61</v>
      </c>
      <c r="AC71" s="54">
        <f t="shared" si="17"/>
        <v>0</v>
      </c>
    </row>
    <row r="72" spans="1:29" ht="30" customHeight="1">
      <c r="A72" s="59">
        <v>63</v>
      </c>
      <c r="B72" s="50" t="s">
        <v>1169</v>
      </c>
      <c r="C72" s="50" t="s">
        <v>1184</v>
      </c>
      <c r="D72" s="50">
        <v>63</v>
      </c>
      <c r="E72" s="53" t="s">
        <v>2034</v>
      </c>
      <c r="F72" s="53" t="s">
        <v>2035</v>
      </c>
      <c r="G72" s="53" t="s">
        <v>2033</v>
      </c>
      <c r="H72" s="50" t="s">
        <v>1598</v>
      </c>
      <c r="I72" s="53" t="s">
        <v>1589</v>
      </c>
      <c r="J72" s="54">
        <v>1.1000000000000001</v>
      </c>
      <c r="K72" s="54"/>
      <c r="L72" s="54"/>
      <c r="M72" s="54"/>
      <c r="N72" s="54">
        <v>1.7</v>
      </c>
      <c r="O72" s="54">
        <v>2.7</v>
      </c>
      <c r="P72" s="54">
        <f t="shared" si="19"/>
        <v>2.9000000000000004</v>
      </c>
      <c r="Q72" s="54"/>
      <c r="R72" s="54"/>
      <c r="S72" s="50">
        <v>2</v>
      </c>
      <c r="T72" s="50"/>
      <c r="U72" s="53" t="s">
        <v>1603</v>
      </c>
      <c r="V72" s="53"/>
      <c r="W72" s="48">
        <f t="shared" si="11"/>
        <v>1.1000000000000001</v>
      </c>
      <c r="X72" s="54">
        <f t="shared" si="12"/>
        <v>0</v>
      </c>
      <c r="Y72" s="54">
        <f t="shared" si="13"/>
        <v>0</v>
      </c>
      <c r="Z72" s="54">
        <f t="shared" si="14"/>
        <v>0</v>
      </c>
      <c r="AA72" s="49">
        <f t="shared" si="15"/>
        <v>1.1000000000000001</v>
      </c>
      <c r="AB72" s="54">
        <f t="shared" si="16"/>
        <v>1.1000000000000001</v>
      </c>
      <c r="AC72" s="54">
        <f t="shared" si="17"/>
        <v>0</v>
      </c>
    </row>
    <row r="73" spans="1:29" ht="30" customHeight="1">
      <c r="A73" s="59">
        <v>64</v>
      </c>
      <c r="B73" s="50" t="s">
        <v>1169</v>
      </c>
      <c r="C73" s="50" t="s">
        <v>1184</v>
      </c>
      <c r="D73" s="50">
        <v>64</v>
      </c>
      <c r="E73" s="53" t="s">
        <v>2036</v>
      </c>
      <c r="F73" s="53" t="s">
        <v>2037</v>
      </c>
      <c r="G73" s="53" t="s">
        <v>2033</v>
      </c>
      <c r="H73" s="50" t="s">
        <v>1598</v>
      </c>
      <c r="I73" s="53" t="s">
        <v>1589</v>
      </c>
      <c r="J73" s="54">
        <v>1.2</v>
      </c>
      <c r="K73" s="54"/>
      <c r="L73" s="54"/>
      <c r="M73" s="54"/>
      <c r="N73" s="54">
        <v>1.7</v>
      </c>
      <c r="O73" s="54">
        <v>2.7</v>
      </c>
      <c r="P73" s="54">
        <f t="shared" si="19"/>
        <v>2.9000000000000004</v>
      </c>
      <c r="Q73" s="54"/>
      <c r="R73" s="54"/>
      <c r="S73" s="50">
        <v>2</v>
      </c>
      <c r="T73" s="50"/>
      <c r="U73" s="53" t="s">
        <v>1603</v>
      </c>
      <c r="V73" s="53"/>
      <c r="W73" s="48">
        <f t="shared" si="11"/>
        <v>1.2</v>
      </c>
      <c r="X73" s="54">
        <f t="shared" si="12"/>
        <v>0</v>
      </c>
      <c r="Y73" s="54">
        <f t="shared" si="13"/>
        <v>0</v>
      </c>
      <c r="Z73" s="54">
        <f t="shared" si="14"/>
        <v>0</v>
      </c>
      <c r="AA73" s="49">
        <f t="shared" si="15"/>
        <v>1.2</v>
      </c>
      <c r="AB73" s="54">
        <f t="shared" si="16"/>
        <v>1.2</v>
      </c>
      <c r="AC73" s="54">
        <f t="shared" si="17"/>
        <v>0</v>
      </c>
    </row>
    <row r="74" spans="1:29" ht="30" customHeight="1">
      <c r="A74" s="59">
        <v>65</v>
      </c>
      <c r="B74" s="50" t="s">
        <v>1169</v>
      </c>
      <c r="C74" s="50" t="s">
        <v>1184</v>
      </c>
      <c r="D74" s="50">
        <v>65</v>
      </c>
      <c r="E74" s="53" t="s">
        <v>2038</v>
      </c>
      <c r="F74" s="53" t="s">
        <v>2039</v>
      </c>
      <c r="G74" s="53" t="s">
        <v>2040</v>
      </c>
      <c r="H74" s="50" t="s">
        <v>1598</v>
      </c>
      <c r="I74" s="53" t="s">
        <v>1589</v>
      </c>
      <c r="J74" s="54">
        <v>0.87</v>
      </c>
      <c r="K74" s="54"/>
      <c r="L74" s="54"/>
      <c r="M74" s="54"/>
      <c r="N74" s="54">
        <v>1.9</v>
      </c>
      <c r="O74" s="54">
        <v>2.8</v>
      </c>
      <c r="P74" s="54">
        <f t="shared" si="19"/>
        <v>3.1999999999999997</v>
      </c>
      <c r="Q74" s="54"/>
      <c r="R74" s="54"/>
      <c r="S74" s="50">
        <v>2</v>
      </c>
      <c r="T74" s="50"/>
      <c r="U74" s="53" t="s">
        <v>1603</v>
      </c>
      <c r="V74" s="53"/>
      <c r="W74" s="48">
        <f t="shared" ref="W74:W105" si="20">X74+Y74+Z74+AA74</f>
        <v>0.87</v>
      </c>
      <c r="X74" s="54">
        <f t="shared" ref="X74:X105" si="21">SUMIF(I74,$X$6,J74)</f>
        <v>0</v>
      </c>
      <c r="Y74" s="54">
        <f t="shared" ref="Y74:Y105" si="22">SUMIF(I74,$Y$6,J74)</f>
        <v>0</v>
      </c>
      <c r="Z74" s="54">
        <f t="shared" ref="Z74:Z105" si="23">SUMIF(I74,$Z$6,J74)</f>
        <v>0</v>
      </c>
      <c r="AA74" s="49">
        <f t="shared" ref="AA74:AA105" si="24">AB74+AC74</f>
        <v>0.87</v>
      </c>
      <c r="AB74" s="54">
        <f t="shared" ref="AB74:AB105" si="25">SUMIF(I74,$AB$7,J74)</f>
        <v>0.87</v>
      </c>
      <c r="AC74" s="54">
        <f t="shared" ref="AC74:AC105" si="26">SUMIF(I74,$AC$7,J74)</f>
        <v>0</v>
      </c>
    </row>
    <row r="75" spans="1:29" ht="30" customHeight="1">
      <c r="A75" s="59">
        <v>66</v>
      </c>
      <c r="B75" s="50" t="s">
        <v>1169</v>
      </c>
      <c r="C75" s="50" t="s">
        <v>1184</v>
      </c>
      <c r="D75" s="50">
        <v>66</v>
      </c>
      <c r="E75" s="53" t="s">
        <v>2041</v>
      </c>
      <c r="F75" s="53" t="s">
        <v>2039</v>
      </c>
      <c r="G75" s="53" t="s">
        <v>2042</v>
      </c>
      <c r="H75" s="50" t="s">
        <v>1598</v>
      </c>
      <c r="I75" s="53" t="s">
        <v>1589</v>
      </c>
      <c r="J75" s="54">
        <v>0.45</v>
      </c>
      <c r="K75" s="54"/>
      <c r="L75" s="54"/>
      <c r="M75" s="54"/>
      <c r="N75" s="54">
        <v>1.7</v>
      </c>
      <c r="O75" s="54">
        <v>2.2999999999999998</v>
      </c>
      <c r="P75" s="54">
        <f t="shared" si="19"/>
        <v>2.5</v>
      </c>
      <c r="Q75" s="54"/>
      <c r="R75" s="54"/>
      <c r="S75" s="50">
        <v>2</v>
      </c>
      <c r="T75" s="50"/>
      <c r="U75" s="53" t="s">
        <v>1603</v>
      </c>
      <c r="V75" s="53"/>
      <c r="W75" s="48">
        <f t="shared" si="20"/>
        <v>0.45</v>
      </c>
      <c r="X75" s="54">
        <f t="shared" si="21"/>
        <v>0</v>
      </c>
      <c r="Y75" s="54">
        <f t="shared" si="22"/>
        <v>0</v>
      </c>
      <c r="Z75" s="54">
        <f t="shared" si="23"/>
        <v>0</v>
      </c>
      <c r="AA75" s="49">
        <f t="shared" si="24"/>
        <v>0.45</v>
      </c>
      <c r="AB75" s="54">
        <f t="shared" si="25"/>
        <v>0.45</v>
      </c>
      <c r="AC75" s="54">
        <f t="shared" si="26"/>
        <v>0</v>
      </c>
    </row>
    <row r="76" spans="1:29" ht="30" customHeight="1">
      <c r="A76" s="59">
        <v>67</v>
      </c>
      <c r="B76" s="50" t="s">
        <v>1169</v>
      </c>
      <c r="C76" s="50" t="s">
        <v>1184</v>
      </c>
      <c r="D76" s="50">
        <v>67</v>
      </c>
      <c r="E76" s="53" t="s">
        <v>2043</v>
      </c>
      <c r="F76" s="53" t="s">
        <v>2044</v>
      </c>
      <c r="G76" s="53" t="s">
        <v>2045</v>
      </c>
      <c r="H76" s="50" t="s">
        <v>1598</v>
      </c>
      <c r="I76" s="53" t="s">
        <v>1589</v>
      </c>
      <c r="J76" s="54">
        <v>1.71</v>
      </c>
      <c r="K76" s="54"/>
      <c r="L76" s="54"/>
      <c r="M76" s="54"/>
      <c r="N76" s="54">
        <v>1.8</v>
      </c>
      <c r="O76" s="54">
        <v>1.9</v>
      </c>
      <c r="P76" s="54">
        <f t="shared" si="19"/>
        <v>2.2000000000000002</v>
      </c>
      <c r="Q76" s="54"/>
      <c r="R76" s="54"/>
      <c r="S76" s="50">
        <v>3</v>
      </c>
      <c r="T76" s="50"/>
      <c r="U76" s="53" t="s">
        <v>1603</v>
      </c>
      <c r="V76" s="53"/>
      <c r="W76" s="48">
        <f t="shared" si="20"/>
        <v>1.71</v>
      </c>
      <c r="X76" s="54">
        <f t="shared" si="21"/>
        <v>0</v>
      </c>
      <c r="Y76" s="54">
        <f t="shared" si="22"/>
        <v>0</v>
      </c>
      <c r="Z76" s="54">
        <f t="shared" si="23"/>
        <v>0</v>
      </c>
      <c r="AA76" s="49">
        <f t="shared" si="24"/>
        <v>1.71</v>
      </c>
      <c r="AB76" s="54">
        <f t="shared" si="25"/>
        <v>1.71</v>
      </c>
      <c r="AC76" s="54">
        <f t="shared" si="26"/>
        <v>0</v>
      </c>
    </row>
    <row r="77" spans="1:29" ht="30" customHeight="1">
      <c r="A77" s="60">
        <v>68</v>
      </c>
      <c r="B77" s="55" t="s">
        <v>1169</v>
      </c>
      <c r="C77" s="55" t="s">
        <v>1184</v>
      </c>
      <c r="D77" s="55">
        <v>68</v>
      </c>
      <c r="E77" s="56" t="s">
        <v>2046</v>
      </c>
      <c r="F77" s="56" t="s">
        <v>2047</v>
      </c>
      <c r="G77" s="56" t="s">
        <v>1949</v>
      </c>
      <c r="H77" s="55" t="s">
        <v>1598</v>
      </c>
      <c r="I77" s="56" t="s">
        <v>1130</v>
      </c>
      <c r="J77" s="57">
        <v>2.15</v>
      </c>
      <c r="K77" s="57">
        <v>1.7</v>
      </c>
      <c r="L77" s="57"/>
      <c r="M77" s="57"/>
      <c r="N77" s="57"/>
      <c r="O77" s="57"/>
      <c r="P77" s="57"/>
      <c r="Q77" s="57"/>
      <c r="R77" s="57"/>
      <c r="S77" s="55">
        <v>4</v>
      </c>
      <c r="T77" s="55"/>
      <c r="U77" s="56"/>
      <c r="V77" s="58" t="s">
        <v>1152</v>
      </c>
      <c r="W77" s="48">
        <f t="shared" si="20"/>
        <v>2.15</v>
      </c>
      <c r="X77" s="54">
        <f t="shared" si="21"/>
        <v>2.15</v>
      </c>
      <c r="Y77" s="54">
        <f t="shared" si="22"/>
        <v>0</v>
      </c>
      <c r="Z77" s="54">
        <f t="shared" si="23"/>
        <v>0</v>
      </c>
      <c r="AA77" s="49">
        <f t="shared" si="24"/>
        <v>0</v>
      </c>
      <c r="AB77" s="54">
        <f t="shared" si="25"/>
        <v>0</v>
      </c>
      <c r="AC77" s="54">
        <f t="shared" si="26"/>
        <v>0</v>
      </c>
    </row>
    <row r="78" spans="1:29" ht="30" customHeight="1">
      <c r="A78" s="59">
        <v>69</v>
      </c>
      <c r="B78" s="50" t="s">
        <v>1147</v>
      </c>
      <c r="C78" s="50" t="s">
        <v>1175</v>
      </c>
      <c r="D78" s="50">
        <v>69</v>
      </c>
      <c r="E78" s="53" t="s">
        <v>2048</v>
      </c>
      <c r="F78" s="53" t="s">
        <v>1831</v>
      </c>
      <c r="G78" s="53" t="s">
        <v>1909</v>
      </c>
      <c r="H78" s="50" t="s">
        <v>1598</v>
      </c>
      <c r="I78" s="53" t="s">
        <v>1131</v>
      </c>
      <c r="J78" s="54">
        <v>2</v>
      </c>
      <c r="K78" s="54"/>
      <c r="L78" s="54">
        <v>1.7</v>
      </c>
      <c r="M78" s="54"/>
      <c r="N78" s="54"/>
      <c r="O78" s="54"/>
      <c r="P78" s="54"/>
      <c r="Q78" s="54"/>
      <c r="R78" s="54"/>
      <c r="S78" s="50"/>
      <c r="T78" s="50"/>
      <c r="U78" s="53"/>
      <c r="V78" s="53"/>
      <c r="W78" s="48">
        <f t="shared" si="20"/>
        <v>2</v>
      </c>
      <c r="X78" s="54">
        <f t="shared" si="21"/>
        <v>0</v>
      </c>
      <c r="Y78" s="54">
        <f t="shared" si="22"/>
        <v>2</v>
      </c>
      <c r="Z78" s="54">
        <f t="shared" si="23"/>
        <v>0</v>
      </c>
      <c r="AA78" s="49">
        <f t="shared" si="24"/>
        <v>0</v>
      </c>
      <c r="AB78" s="54">
        <f t="shared" si="25"/>
        <v>0</v>
      </c>
      <c r="AC78" s="54">
        <f t="shared" si="26"/>
        <v>0</v>
      </c>
    </row>
    <row r="79" spans="1:29" ht="30" customHeight="1">
      <c r="A79" s="59">
        <v>70</v>
      </c>
      <c r="B79" s="50" t="s">
        <v>1147</v>
      </c>
      <c r="C79" s="50" t="s">
        <v>1175</v>
      </c>
      <c r="D79" s="50">
        <v>70</v>
      </c>
      <c r="E79" s="53" t="s">
        <v>2049</v>
      </c>
      <c r="F79" s="53" t="s">
        <v>1909</v>
      </c>
      <c r="G79" s="53" t="s">
        <v>1918</v>
      </c>
      <c r="H79" s="50" t="s">
        <v>1598</v>
      </c>
      <c r="I79" s="53" t="s">
        <v>1589</v>
      </c>
      <c r="J79" s="54">
        <v>0.52</v>
      </c>
      <c r="K79" s="54"/>
      <c r="L79" s="54"/>
      <c r="M79" s="54"/>
      <c r="N79" s="54">
        <v>1.6</v>
      </c>
      <c r="O79" s="54">
        <v>2</v>
      </c>
      <c r="P79" s="54">
        <f>-1-0.25+N79+O79-0.25</f>
        <v>2.1</v>
      </c>
      <c r="Q79" s="54"/>
      <c r="R79" s="54"/>
      <c r="S79" s="50">
        <v>2</v>
      </c>
      <c r="T79" s="50"/>
      <c r="U79" s="53" t="s">
        <v>1603</v>
      </c>
      <c r="V79" s="53"/>
      <c r="W79" s="48">
        <f t="shared" si="20"/>
        <v>0.52</v>
      </c>
      <c r="X79" s="54">
        <f t="shared" si="21"/>
        <v>0</v>
      </c>
      <c r="Y79" s="54">
        <f t="shared" si="22"/>
        <v>0</v>
      </c>
      <c r="Z79" s="54">
        <f t="shared" si="23"/>
        <v>0</v>
      </c>
      <c r="AA79" s="49">
        <f t="shared" si="24"/>
        <v>0.52</v>
      </c>
      <c r="AB79" s="54">
        <f t="shared" si="25"/>
        <v>0.52</v>
      </c>
      <c r="AC79" s="54">
        <f t="shared" si="26"/>
        <v>0</v>
      </c>
    </row>
    <row r="80" spans="1:29" ht="30" customHeight="1">
      <c r="A80" s="59">
        <v>71</v>
      </c>
      <c r="B80" s="50" t="s">
        <v>1147</v>
      </c>
      <c r="C80" s="50" t="s">
        <v>1175</v>
      </c>
      <c r="D80" s="50">
        <v>71</v>
      </c>
      <c r="E80" s="53" t="s">
        <v>2050</v>
      </c>
      <c r="F80" s="53" t="s">
        <v>1918</v>
      </c>
      <c r="G80" s="53" t="s">
        <v>1909</v>
      </c>
      <c r="H80" s="50" t="s">
        <v>1598</v>
      </c>
      <c r="I80" s="53" t="s">
        <v>1589</v>
      </c>
      <c r="J80" s="54">
        <v>0.52</v>
      </c>
      <c r="K80" s="54"/>
      <c r="L80" s="54"/>
      <c r="M80" s="54"/>
      <c r="N80" s="54">
        <v>1.6</v>
      </c>
      <c r="O80" s="54">
        <v>2</v>
      </c>
      <c r="P80" s="54">
        <f>-1-0.25+N80+O80-0.25</f>
        <v>2.1</v>
      </c>
      <c r="Q80" s="54"/>
      <c r="R80" s="54"/>
      <c r="S80" s="50">
        <v>2</v>
      </c>
      <c r="T80" s="50"/>
      <c r="U80" s="53" t="s">
        <v>1603</v>
      </c>
      <c r="V80" s="53"/>
      <c r="W80" s="48">
        <f t="shared" si="20"/>
        <v>0.52</v>
      </c>
      <c r="X80" s="54">
        <f t="shared" si="21"/>
        <v>0</v>
      </c>
      <c r="Y80" s="54">
        <f t="shared" si="22"/>
        <v>0</v>
      </c>
      <c r="Z80" s="54">
        <f t="shared" si="23"/>
        <v>0</v>
      </c>
      <c r="AA80" s="49">
        <f t="shared" si="24"/>
        <v>0.52</v>
      </c>
      <c r="AB80" s="54">
        <f t="shared" si="25"/>
        <v>0.52</v>
      </c>
      <c r="AC80" s="54">
        <f t="shared" si="26"/>
        <v>0</v>
      </c>
    </row>
    <row r="81" spans="1:29" ht="30" customHeight="1">
      <c r="A81" s="59">
        <v>72</v>
      </c>
      <c r="B81" s="50" t="s">
        <v>1147</v>
      </c>
      <c r="C81" s="50" t="s">
        <v>1175</v>
      </c>
      <c r="D81" s="50">
        <v>72</v>
      </c>
      <c r="E81" s="53" t="s">
        <v>2051</v>
      </c>
      <c r="F81" s="53" t="s">
        <v>1909</v>
      </c>
      <c r="G81" s="53" t="s">
        <v>1831</v>
      </c>
      <c r="H81" s="50" t="s">
        <v>1598</v>
      </c>
      <c r="I81" s="53" t="s">
        <v>1131</v>
      </c>
      <c r="J81" s="54">
        <v>2</v>
      </c>
      <c r="K81" s="54"/>
      <c r="L81" s="54">
        <v>1.7</v>
      </c>
      <c r="M81" s="54"/>
      <c r="N81" s="54"/>
      <c r="O81" s="54"/>
      <c r="P81" s="54"/>
      <c r="Q81" s="54"/>
      <c r="R81" s="54"/>
      <c r="S81" s="50"/>
      <c r="T81" s="50"/>
      <c r="U81" s="53"/>
      <c r="V81" s="53"/>
      <c r="W81" s="48">
        <f t="shared" si="20"/>
        <v>2</v>
      </c>
      <c r="X81" s="54">
        <f t="shared" si="21"/>
        <v>0</v>
      </c>
      <c r="Y81" s="54">
        <f t="shared" si="22"/>
        <v>2</v>
      </c>
      <c r="Z81" s="54">
        <f t="shared" si="23"/>
        <v>0</v>
      </c>
      <c r="AA81" s="49">
        <f t="shared" si="24"/>
        <v>0</v>
      </c>
      <c r="AB81" s="54">
        <f t="shared" si="25"/>
        <v>0</v>
      </c>
      <c r="AC81" s="54">
        <f t="shared" si="26"/>
        <v>0</v>
      </c>
    </row>
    <row r="82" spans="1:29" ht="30" customHeight="1">
      <c r="A82" s="59">
        <v>73</v>
      </c>
      <c r="B82" s="50" t="s">
        <v>1147</v>
      </c>
      <c r="C82" s="50" t="s">
        <v>1175</v>
      </c>
      <c r="D82" s="50">
        <v>73</v>
      </c>
      <c r="E82" s="53" t="s">
        <v>2052</v>
      </c>
      <c r="F82" s="53" t="s">
        <v>2053</v>
      </c>
      <c r="G82" s="53" t="s">
        <v>2054</v>
      </c>
      <c r="H82" s="50" t="s">
        <v>1598</v>
      </c>
      <c r="I82" s="53" t="s">
        <v>1589</v>
      </c>
      <c r="J82" s="54">
        <v>0.68</v>
      </c>
      <c r="K82" s="54"/>
      <c r="L82" s="54"/>
      <c r="M82" s="54"/>
      <c r="N82" s="54">
        <v>1.7</v>
      </c>
      <c r="O82" s="54">
        <v>3</v>
      </c>
      <c r="P82" s="54">
        <f>-1-0.25+N82+O82-0.25</f>
        <v>3.2</v>
      </c>
      <c r="Q82" s="54"/>
      <c r="R82" s="54"/>
      <c r="S82" s="50">
        <v>4</v>
      </c>
      <c r="T82" s="50"/>
      <c r="U82" s="53" t="s">
        <v>1699</v>
      </c>
      <c r="V82" s="53"/>
      <c r="W82" s="48">
        <f t="shared" si="20"/>
        <v>0.68</v>
      </c>
      <c r="X82" s="54">
        <f t="shared" si="21"/>
        <v>0</v>
      </c>
      <c r="Y82" s="54">
        <f t="shared" si="22"/>
        <v>0</v>
      </c>
      <c r="Z82" s="54">
        <f t="shared" si="23"/>
        <v>0</v>
      </c>
      <c r="AA82" s="49">
        <f t="shared" si="24"/>
        <v>0.68</v>
      </c>
      <c r="AB82" s="54">
        <f t="shared" si="25"/>
        <v>0.68</v>
      </c>
      <c r="AC82" s="54">
        <f t="shared" si="26"/>
        <v>0</v>
      </c>
    </row>
    <row r="83" spans="1:29" ht="30" customHeight="1">
      <c r="A83" s="60">
        <v>74</v>
      </c>
      <c r="B83" s="55" t="s">
        <v>1147</v>
      </c>
      <c r="C83" s="55" t="s">
        <v>1175</v>
      </c>
      <c r="D83" s="55">
        <v>74</v>
      </c>
      <c r="E83" s="56" t="s">
        <v>2055</v>
      </c>
      <c r="F83" s="56" t="s">
        <v>2056</v>
      </c>
      <c r="G83" s="56" t="s">
        <v>2057</v>
      </c>
      <c r="H83" s="55" t="s">
        <v>1598</v>
      </c>
      <c r="I83" s="56" t="s">
        <v>1589</v>
      </c>
      <c r="J83" s="57">
        <v>1.2</v>
      </c>
      <c r="K83" s="57"/>
      <c r="L83" s="57"/>
      <c r="M83" s="57"/>
      <c r="N83" s="57">
        <v>1.5</v>
      </c>
      <c r="O83" s="57">
        <v>1.5</v>
      </c>
      <c r="P83" s="57">
        <f>-1-0.25+N83+O83-0.25</f>
        <v>1.5</v>
      </c>
      <c r="Q83" s="57"/>
      <c r="R83" s="57"/>
      <c r="S83" s="55">
        <v>2</v>
      </c>
      <c r="T83" s="55"/>
      <c r="U83" s="56" t="s">
        <v>1603</v>
      </c>
      <c r="V83" s="58" t="s">
        <v>1152</v>
      </c>
      <c r="W83" s="48">
        <f t="shared" si="20"/>
        <v>1.2</v>
      </c>
      <c r="X83" s="54">
        <f t="shared" si="21"/>
        <v>0</v>
      </c>
      <c r="Y83" s="54">
        <f t="shared" si="22"/>
        <v>0</v>
      </c>
      <c r="Z83" s="54">
        <f t="shared" si="23"/>
        <v>0</v>
      </c>
      <c r="AA83" s="49">
        <f t="shared" si="24"/>
        <v>1.2</v>
      </c>
      <c r="AB83" s="54">
        <f t="shared" si="25"/>
        <v>1.2</v>
      </c>
      <c r="AC83" s="54">
        <f t="shared" si="26"/>
        <v>0</v>
      </c>
    </row>
    <row r="84" spans="1:29" ht="30" customHeight="1">
      <c r="A84" s="59">
        <v>75</v>
      </c>
      <c r="B84" s="50" t="s">
        <v>1147</v>
      </c>
      <c r="C84" s="50" t="s">
        <v>1175</v>
      </c>
      <c r="D84" s="50">
        <v>75</v>
      </c>
      <c r="E84" s="53" t="s">
        <v>2058</v>
      </c>
      <c r="F84" s="53" t="s">
        <v>2059</v>
      </c>
      <c r="G84" s="53" t="s">
        <v>2054</v>
      </c>
      <c r="H84" s="50" t="s">
        <v>1598</v>
      </c>
      <c r="I84" s="53" t="s">
        <v>1130</v>
      </c>
      <c r="J84" s="54">
        <v>0.56000000000000005</v>
      </c>
      <c r="K84" s="54">
        <v>1.7</v>
      </c>
      <c r="L84" s="54"/>
      <c r="M84" s="54"/>
      <c r="N84" s="54"/>
      <c r="O84" s="54"/>
      <c r="P84" s="54"/>
      <c r="Q84" s="54"/>
      <c r="R84" s="54"/>
      <c r="S84" s="50"/>
      <c r="T84" s="50"/>
      <c r="U84" s="53"/>
      <c r="V84" s="53"/>
      <c r="W84" s="48">
        <f t="shared" si="20"/>
        <v>0.56000000000000005</v>
      </c>
      <c r="X84" s="54">
        <f t="shared" si="21"/>
        <v>0.56000000000000005</v>
      </c>
      <c r="Y84" s="54">
        <f t="shared" si="22"/>
        <v>0</v>
      </c>
      <c r="Z84" s="54">
        <f t="shared" si="23"/>
        <v>0</v>
      </c>
      <c r="AA84" s="49">
        <f t="shared" si="24"/>
        <v>0</v>
      </c>
      <c r="AB84" s="54">
        <f t="shared" si="25"/>
        <v>0</v>
      </c>
      <c r="AC84" s="54">
        <f t="shared" si="26"/>
        <v>0</v>
      </c>
    </row>
    <row r="85" spans="1:29" ht="30" customHeight="1">
      <c r="A85" s="59">
        <v>76</v>
      </c>
      <c r="B85" s="50" t="s">
        <v>1185</v>
      </c>
      <c r="C85" s="50" t="s">
        <v>1186</v>
      </c>
      <c r="D85" s="50">
        <v>76</v>
      </c>
      <c r="E85" s="53" t="s">
        <v>2060</v>
      </c>
      <c r="F85" s="53" t="s">
        <v>1831</v>
      </c>
      <c r="G85" s="53" t="s">
        <v>1898</v>
      </c>
      <c r="H85" s="50" t="s">
        <v>1598</v>
      </c>
      <c r="I85" s="53" t="s">
        <v>1589</v>
      </c>
      <c r="J85" s="54">
        <v>0.53</v>
      </c>
      <c r="K85" s="54"/>
      <c r="L85" s="54"/>
      <c r="M85" s="54"/>
      <c r="N85" s="54">
        <v>1.5</v>
      </c>
      <c r="O85" s="54">
        <v>2</v>
      </c>
      <c r="P85" s="54">
        <f>-1-0.25+N85+O85-0.25</f>
        <v>2</v>
      </c>
      <c r="Q85" s="54"/>
      <c r="R85" s="54"/>
      <c r="S85" s="50">
        <v>3</v>
      </c>
      <c r="T85" s="50"/>
      <c r="U85" s="53" t="s">
        <v>1699</v>
      </c>
      <c r="V85" s="53"/>
      <c r="W85" s="48">
        <f t="shared" si="20"/>
        <v>0.53</v>
      </c>
      <c r="X85" s="54">
        <f t="shared" si="21"/>
        <v>0</v>
      </c>
      <c r="Y85" s="54">
        <f t="shared" si="22"/>
        <v>0</v>
      </c>
      <c r="Z85" s="54">
        <f t="shared" si="23"/>
        <v>0</v>
      </c>
      <c r="AA85" s="49">
        <f t="shared" si="24"/>
        <v>0.53</v>
      </c>
      <c r="AB85" s="54">
        <f t="shared" si="25"/>
        <v>0.53</v>
      </c>
      <c r="AC85" s="54">
        <f t="shared" si="26"/>
        <v>0</v>
      </c>
    </row>
    <row r="86" spans="1:29" ht="30" customHeight="1">
      <c r="A86" s="59">
        <v>77</v>
      </c>
      <c r="B86" s="50" t="s">
        <v>1147</v>
      </c>
      <c r="C86" s="50" t="s">
        <v>1175</v>
      </c>
      <c r="D86" s="50">
        <v>77</v>
      </c>
      <c r="E86" s="53" t="s">
        <v>2061</v>
      </c>
      <c r="F86" s="53" t="s">
        <v>1898</v>
      </c>
      <c r="G86" s="53" t="s">
        <v>2062</v>
      </c>
      <c r="H86" s="50" t="s">
        <v>1598</v>
      </c>
      <c r="I86" s="53" t="s">
        <v>1130</v>
      </c>
      <c r="J86" s="54">
        <v>0.35</v>
      </c>
      <c r="K86" s="54">
        <v>1.5</v>
      </c>
      <c r="L86" s="54"/>
      <c r="M86" s="54"/>
      <c r="N86" s="54"/>
      <c r="O86" s="54"/>
      <c r="P86" s="54"/>
      <c r="Q86" s="54"/>
      <c r="R86" s="54"/>
      <c r="S86" s="50"/>
      <c r="T86" s="50"/>
      <c r="U86" s="53"/>
      <c r="V86" s="53"/>
      <c r="W86" s="48">
        <f t="shared" si="20"/>
        <v>0.35</v>
      </c>
      <c r="X86" s="54">
        <f t="shared" si="21"/>
        <v>0.35</v>
      </c>
      <c r="Y86" s="54">
        <f t="shared" si="22"/>
        <v>0</v>
      </c>
      <c r="Z86" s="54">
        <f t="shared" si="23"/>
        <v>0</v>
      </c>
      <c r="AA86" s="49">
        <f t="shared" si="24"/>
        <v>0</v>
      </c>
      <c r="AB86" s="54">
        <f t="shared" si="25"/>
        <v>0</v>
      </c>
      <c r="AC86" s="54">
        <f t="shared" si="26"/>
        <v>0</v>
      </c>
    </row>
    <row r="87" spans="1:29" ht="30" customHeight="1">
      <c r="A87" s="59">
        <v>78</v>
      </c>
      <c r="B87" s="50" t="s">
        <v>1147</v>
      </c>
      <c r="C87" s="50" t="s">
        <v>1175</v>
      </c>
      <c r="D87" s="50">
        <v>78</v>
      </c>
      <c r="E87" s="53" t="s">
        <v>2063</v>
      </c>
      <c r="F87" s="53" t="s">
        <v>2062</v>
      </c>
      <c r="G87" s="53" t="s">
        <v>2064</v>
      </c>
      <c r="H87" s="50" t="s">
        <v>1598</v>
      </c>
      <c r="I87" s="53" t="s">
        <v>1589</v>
      </c>
      <c r="J87" s="54">
        <v>2</v>
      </c>
      <c r="K87" s="54"/>
      <c r="L87" s="54"/>
      <c r="M87" s="54"/>
      <c r="N87" s="54">
        <v>1.5</v>
      </c>
      <c r="O87" s="54">
        <v>2</v>
      </c>
      <c r="P87" s="54">
        <f>-1-0.25+N87+O87-0.25</f>
        <v>2</v>
      </c>
      <c r="Q87" s="54"/>
      <c r="R87" s="54"/>
      <c r="S87" s="50">
        <v>3</v>
      </c>
      <c r="T87" s="50"/>
      <c r="U87" s="53" t="s">
        <v>1603</v>
      </c>
      <c r="V87" s="53"/>
      <c r="W87" s="48">
        <f t="shared" si="20"/>
        <v>2</v>
      </c>
      <c r="X87" s="54">
        <f t="shared" si="21"/>
        <v>0</v>
      </c>
      <c r="Y87" s="54">
        <f t="shared" si="22"/>
        <v>0</v>
      </c>
      <c r="Z87" s="54">
        <f t="shared" si="23"/>
        <v>0</v>
      </c>
      <c r="AA87" s="49">
        <f t="shared" si="24"/>
        <v>2</v>
      </c>
      <c r="AB87" s="54">
        <f t="shared" si="25"/>
        <v>2</v>
      </c>
      <c r="AC87" s="54">
        <f t="shared" si="26"/>
        <v>0</v>
      </c>
    </row>
    <row r="88" spans="1:29" ht="30" customHeight="1">
      <c r="A88" s="59">
        <v>79</v>
      </c>
      <c r="B88" s="50" t="s">
        <v>1178</v>
      </c>
      <c r="C88" s="50" t="s">
        <v>1179</v>
      </c>
      <c r="D88" s="50">
        <v>79</v>
      </c>
      <c r="E88" s="53" t="s">
        <v>2065</v>
      </c>
      <c r="F88" s="53" t="s">
        <v>2064</v>
      </c>
      <c r="G88" s="53" t="s">
        <v>2066</v>
      </c>
      <c r="H88" s="50" t="s">
        <v>1598</v>
      </c>
      <c r="I88" s="53" t="s">
        <v>1589</v>
      </c>
      <c r="J88" s="54">
        <v>0.6</v>
      </c>
      <c r="K88" s="54"/>
      <c r="L88" s="54"/>
      <c r="M88" s="54"/>
      <c r="N88" s="54">
        <v>2</v>
      </c>
      <c r="O88" s="54">
        <v>2</v>
      </c>
      <c r="P88" s="54">
        <f>-1-0.25+N88+O88-0.25</f>
        <v>2.5</v>
      </c>
      <c r="Q88" s="54"/>
      <c r="R88" s="54"/>
      <c r="S88" s="50">
        <v>3</v>
      </c>
      <c r="T88" s="50"/>
      <c r="U88" s="53" t="s">
        <v>1603</v>
      </c>
      <c r="V88" s="53"/>
      <c r="W88" s="48">
        <f t="shared" si="20"/>
        <v>0.6</v>
      </c>
      <c r="X88" s="54">
        <f t="shared" si="21"/>
        <v>0</v>
      </c>
      <c r="Y88" s="54">
        <f t="shared" si="22"/>
        <v>0</v>
      </c>
      <c r="Z88" s="54">
        <f t="shared" si="23"/>
        <v>0</v>
      </c>
      <c r="AA88" s="49">
        <f t="shared" si="24"/>
        <v>0.6</v>
      </c>
      <c r="AB88" s="54">
        <f t="shared" si="25"/>
        <v>0.6</v>
      </c>
      <c r="AC88" s="54">
        <f t="shared" si="26"/>
        <v>0</v>
      </c>
    </row>
    <row r="89" spans="1:29" ht="30" customHeight="1">
      <c r="A89" s="59">
        <v>80</v>
      </c>
      <c r="B89" s="50" t="s">
        <v>1185</v>
      </c>
      <c r="C89" s="50" t="s">
        <v>1186</v>
      </c>
      <c r="D89" s="50">
        <v>80</v>
      </c>
      <c r="E89" s="53" t="s">
        <v>2067</v>
      </c>
      <c r="F89" s="53" t="s">
        <v>2068</v>
      </c>
      <c r="G89" s="53" t="s">
        <v>2062</v>
      </c>
      <c r="H89" s="50" t="s">
        <v>1598</v>
      </c>
      <c r="I89" s="53" t="s">
        <v>1589</v>
      </c>
      <c r="J89" s="54">
        <v>3.2</v>
      </c>
      <c r="K89" s="54"/>
      <c r="L89" s="54"/>
      <c r="M89" s="54"/>
      <c r="N89" s="54">
        <v>1.5</v>
      </c>
      <c r="O89" s="54">
        <v>2</v>
      </c>
      <c r="P89" s="54">
        <f>-1-0.25+N89+O89-0.25</f>
        <v>2</v>
      </c>
      <c r="Q89" s="54"/>
      <c r="R89" s="54"/>
      <c r="S89" s="50">
        <v>2</v>
      </c>
      <c r="T89" s="50"/>
      <c r="U89" s="53" t="s">
        <v>1603</v>
      </c>
      <c r="V89" s="53"/>
      <c r="W89" s="48">
        <f t="shared" si="20"/>
        <v>3.2</v>
      </c>
      <c r="X89" s="54">
        <f t="shared" si="21"/>
        <v>0</v>
      </c>
      <c r="Y89" s="54">
        <f t="shared" si="22"/>
        <v>0</v>
      </c>
      <c r="Z89" s="54">
        <f t="shared" si="23"/>
        <v>0</v>
      </c>
      <c r="AA89" s="49">
        <f t="shared" si="24"/>
        <v>3.2</v>
      </c>
      <c r="AB89" s="54">
        <f t="shared" si="25"/>
        <v>3.2</v>
      </c>
      <c r="AC89" s="54">
        <f t="shared" si="26"/>
        <v>0</v>
      </c>
    </row>
    <row r="90" spans="1:29" ht="30" customHeight="1">
      <c r="A90" s="59">
        <v>81</v>
      </c>
      <c r="B90" s="50" t="s">
        <v>1187</v>
      </c>
      <c r="C90" s="50" t="s">
        <v>1188</v>
      </c>
      <c r="D90" s="50">
        <v>81</v>
      </c>
      <c r="E90" s="53" t="s">
        <v>2069</v>
      </c>
      <c r="F90" s="53" t="s">
        <v>2062</v>
      </c>
      <c r="G90" s="53" t="s">
        <v>1898</v>
      </c>
      <c r="H90" s="50" t="s">
        <v>1598</v>
      </c>
      <c r="I90" s="53" t="s">
        <v>1130</v>
      </c>
      <c r="J90" s="54">
        <v>0.35</v>
      </c>
      <c r="K90" s="54">
        <v>1.5</v>
      </c>
      <c r="L90" s="54"/>
      <c r="M90" s="54"/>
      <c r="N90" s="54"/>
      <c r="O90" s="54"/>
      <c r="P90" s="54"/>
      <c r="Q90" s="54"/>
      <c r="R90" s="54"/>
      <c r="S90" s="50"/>
      <c r="T90" s="50"/>
      <c r="U90" s="53"/>
      <c r="V90" s="53"/>
      <c r="W90" s="48">
        <f t="shared" si="20"/>
        <v>0.35</v>
      </c>
      <c r="X90" s="54">
        <f t="shared" si="21"/>
        <v>0.35</v>
      </c>
      <c r="Y90" s="54">
        <f t="shared" si="22"/>
        <v>0</v>
      </c>
      <c r="Z90" s="54">
        <f t="shared" si="23"/>
        <v>0</v>
      </c>
      <c r="AA90" s="49">
        <f t="shared" si="24"/>
        <v>0</v>
      </c>
      <c r="AB90" s="54">
        <f t="shared" si="25"/>
        <v>0</v>
      </c>
      <c r="AC90" s="54">
        <f t="shared" si="26"/>
        <v>0</v>
      </c>
    </row>
    <row r="91" spans="1:29" ht="30" customHeight="1">
      <c r="A91" s="59">
        <v>82</v>
      </c>
      <c r="B91" s="50" t="s">
        <v>1185</v>
      </c>
      <c r="C91" s="50" t="s">
        <v>1186</v>
      </c>
      <c r="D91" s="50">
        <v>82</v>
      </c>
      <c r="E91" s="53" t="s">
        <v>2070</v>
      </c>
      <c r="F91" s="53" t="s">
        <v>1898</v>
      </c>
      <c r="G91" s="53" t="s">
        <v>1831</v>
      </c>
      <c r="H91" s="50" t="s">
        <v>1598</v>
      </c>
      <c r="I91" s="53" t="s">
        <v>1589</v>
      </c>
      <c r="J91" s="54">
        <v>0.53</v>
      </c>
      <c r="K91" s="54"/>
      <c r="L91" s="54"/>
      <c r="M91" s="54"/>
      <c r="N91" s="54">
        <v>1.5</v>
      </c>
      <c r="O91" s="54">
        <v>2</v>
      </c>
      <c r="P91" s="54">
        <f>-1-0.25+N91+O91-0.25</f>
        <v>2</v>
      </c>
      <c r="Q91" s="54"/>
      <c r="R91" s="54"/>
      <c r="S91" s="50">
        <v>2</v>
      </c>
      <c r="T91" s="50"/>
      <c r="U91" s="53" t="s">
        <v>1603</v>
      </c>
      <c r="V91" s="53"/>
      <c r="W91" s="48">
        <f t="shared" si="20"/>
        <v>0.53</v>
      </c>
      <c r="X91" s="54">
        <f t="shared" si="21"/>
        <v>0</v>
      </c>
      <c r="Y91" s="54">
        <f t="shared" si="22"/>
        <v>0</v>
      </c>
      <c r="Z91" s="54">
        <f t="shared" si="23"/>
        <v>0</v>
      </c>
      <c r="AA91" s="49">
        <f t="shared" si="24"/>
        <v>0.53</v>
      </c>
      <c r="AB91" s="54">
        <f t="shared" si="25"/>
        <v>0.53</v>
      </c>
      <c r="AC91" s="54">
        <f t="shared" si="26"/>
        <v>0</v>
      </c>
    </row>
    <row r="92" spans="1:29" ht="30" customHeight="1">
      <c r="A92" s="59">
        <v>83</v>
      </c>
      <c r="B92" s="50" t="s">
        <v>1147</v>
      </c>
      <c r="C92" s="50" t="s">
        <v>1175</v>
      </c>
      <c r="D92" s="50">
        <v>83</v>
      </c>
      <c r="E92" s="53" t="s">
        <v>2071</v>
      </c>
      <c r="F92" s="53" t="s">
        <v>1962</v>
      </c>
      <c r="G92" s="53" t="s">
        <v>1961</v>
      </c>
      <c r="H92" s="50" t="s">
        <v>1598</v>
      </c>
      <c r="I92" s="53" t="s">
        <v>1589</v>
      </c>
      <c r="J92" s="54">
        <v>0.94</v>
      </c>
      <c r="K92" s="54"/>
      <c r="L92" s="54"/>
      <c r="M92" s="54"/>
      <c r="N92" s="54">
        <v>1.5</v>
      </c>
      <c r="O92" s="54">
        <v>6</v>
      </c>
      <c r="P92" s="54">
        <f>-1-0.25+N92+O92-0.25</f>
        <v>6</v>
      </c>
      <c r="Q92" s="54"/>
      <c r="R92" s="54"/>
      <c r="S92" s="50">
        <v>3</v>
      </c>
      <c r="T92" s="50"/>
      <c r="U92" s="53" t="s">
        <v>1603</v>
      </c>
      <c r="V92" s="53"/>
      <c r="W92" s="48">
        <f t="shared" si="20"/>
        <v>0.94</v>
      </c>
      <c r="X92" s="54">
        <f t="shared" si="21"/>
        <v>0</v>
      </c>
      <c r="Y92" s="54">
        <f t="shared" si="22"/>
        <v>0</v>
      </c>
      <c r="Z92" s="54">
        <f t="shared" si="23"/>
        <v>0</v>
      </c>
      <c r="AA92" s="49">
        <f t="shared" si="24"/>
        <v>0.94</v>
      </c>
      <c r="AB92" s="54">
        <f t="shared" si="25"/>
        <v>0.94</v>
      </c>
      <c r="AC92" s="54">
        <f t="shared" si="26"/>
        <v>0</v>
      </c>
    </row>
    <row r="93" spans="1:29" ht="30" customHeight="1">
      <c r="A93" s="60">
        <v>84</v>
      </c>
      <c r="B93" s="55" t="s">
        <v>1178</v>
      </c>
      <c r="C93" s="55" t="s">
        <v>1179</v>
      </c>
      <c r="D93" s="55">
        <v>84</v>
      </c>
      <c r="E93" s="56" t="s">
        <v>2072</v>
      </c>
      <c r="F93" s="56" t="s">
        <v>2073</v>
      </c>
      <c r="G93" s="56" t="s">
        <v>2074</v>
      </c>
      <c r="H93" s="55" t="s">
        <v>1598</v>
      </c>
      <c r="I93" s="56" t="s">
        <v>1599</v>
      </c>
      <c r="J93" s="57">
        <v>2.82</v>
      </c>
      <c r="K93" s="57"/>
      <c r="L93" s="57"/>
      <c r="M93" s="57"/>
      <c r="N93" s="57"/>
      <c r="O93" s="57"/>
      <c r="P93" s="57"/>
      <c r="Q93" s="57">
        <v>7</v>
      </c>
      <c r="R93" s="57">
        <f>-1-0.25+Q93-0.25</f>
        <v>5.5</v>
      </c>
      <c r="S93" s="55">
        <v>2</v>
      </c>
      <c r="T93" s="55"/>
      <c r="U93" s="56" t="s">
        <v>1603</v>
      </c>
      <c r="V93" s="58" t="s">
        <v>1189</v>
      </c>
      <c r="W93" s="48">
        <f t="shared" si="20"/>
        <v>2.82</v>
      </c>
      <c r="X93" s="54">
        <f t="shared" si="21"/>
        <v>0</v>
      </c>
      <c r="Y93" s="54">
        <f t="shared" si="22"/>
        <v>0</v>
      </c>
      <c r="Z93" s="54">
        <f t="shared" si="23"/>
        <v>0</v>
      </c>
      <c r="AA93" s="49">
        <f t="shared" si="24"/>
        <v>2.82</v>
      </c>
      <c r="AB93" s="54">
        <f t="shared" si="25"/>
        <v>0</v>
      </c>
      <c r="AC93" s="54">
        <f t="shared" si="26"/>
        <v>2.82</v>
      </c>
    </row>
    <row r="94" spans="1:29" ht="30" customHeight="1">
      <c r="A94" s="59">
        <v>85</v>
      </c>
      <c r="B94" s="50" t="s">
        <v>1178</v>
      </c>
      <c r="C94" s="50" t="s">
        <v>1179</v>
      </c>
      <c r="D94" s="50">
        <v>85</v>
      </c>
      <c r="E94" s="53" t="s">
        <v>2075</v>
      </c>
      <c r="F94" s="53" t="s">
        <v>2074</v>
      </c>
      <c r="G94" s="53" t="s">
        <v>2054</v>
      </c>
      <c r="H94" s="50" t="s">
        <v>1598</v>
      </c>
      <c r="I94" s="53" t="s">
        <v>1589</v>
      </c>
      <c r="J94" s="54">
        <v>0.99</v>
      </c>
      <c r="K94" s="54"/>
      <c r="L94" s="54"/>
      <c r="M94" s="54"/>
      <c r="N94" s="54">
        <v>2.5</v>
      </c>
      <c r="O94" s="54">
        <v>1.5</v>
      </c>
      <c r="P94" s="54">
        <f t="shared" ref="P94:P103" si="27">-1-0.25+N94+O94-0.25</f>
        <v>2.5</v>
      </c>
      <c r="Q94" s="54"/>
      <c r="R94" s="54"/>
      <c r="S94" s="50">
        <v>1</v>
      </c>
      <c r="T94" s="50"/>
      <c r="U94" s="53" t="s">
        <v>1603</v>
      </c>
      <c r="V94" s="53"/>
      <c r="W94" s="48">
        <f t="shared" si="20"/>
        <v>0.99</v>
      </c>
      <c r="X94" s="54">
        <f t="shared" si="21"/>
        <v>0</v>
      </c>
      <c r="Y94" s="54">
        <f t="shared" si="22"/>
        <v>0</v>
      </c>
      <c r="Z94" s="54">
        <f t="shared" si="23"/>
        <v>0</v>
      </c>
      <c r="AA94" s="49">
        <f t="shared" si="24"/>
        <v>0.99</v>
      </c>
      <c r="AB94" s="54">
        <f t="shared" si="25"/>
        <v>0.99</v>
      </c>
      <c r="AC94" s="54">
        <f t="shared" si="26"/>
        <v>0</v>
      </c>
    </row>
    <row r="95" spans="1:29" ht="30" customHeight="1">
      <c r="A95" s="59">
        <v>86</v>
      </c>
      <c r="B95" s="50" t="s">
        <v>1190</v>
      </c>
      <c r="C95" s="50" t="s">
        <v>1191</v>
      </c>
      <c r="D95" s="50">
        <v>86</v>
      </c>
      <c r="E95" s="53" t="s">
        <v>2076</v>
      </c>
      <c r="F95" s="53" t="s">
        <v>2074</v>
      </c>
      <c r="G95" s="53" t="s">
        <v>2054</v>
      </c>
      <c r="H95" s="50" t="s">
        <v>1598</v>
      </c>
      <c r="I95" s="53" t="s">
        <v>1589</v>
      </c>
      <c r="J95" s="54">
        <v>1.85</v>
      </c>
      <c r="K95" s="54"/>
      <c r="L95" s="54"/>
      <c r="M95" s="54"/>
      <c r="N95" s="54">
        <v>1.5</v>
      </c>
      <c r="O95" s="54">
        <v>2</v>
      </c>
      <c r="P95" s="54">
        <f t="shared" si="27"/>
        <v>2</v>
      </c>
      <c r="Q95" s="54"/>
      <c r="R95" s="54"/>
      <c r="S95" s="50">
        <v>2</v>
      </c>
      <c r="T95" s="50"/>
      <c r="U95" s="53" t="s">
        <v>1699</v>
      </c>
      <c r="V95" s="53"/>
      <c r="W95" s="48">
        <f t="shared" si="20"/>
        <v>1.85</v>
      </c>
      <c r="X95" s="54">
        <f t="shared" si="21"/>
        <v>0</v>
      </c>
      <c r="Y95" s="54">
        <f t="shared" si="22"/>
        <v>0</v>
      </c>
      <c r="Z95" s="54">
        <f t="shared" si="23"/>
        <v>0</v>
      </c>
      <c r="AA95" s="49">
        <f t="shared" si="24"/>
        <v>1.85</v>
      </c>
      <c r="AB95" s="54">
        <f t="shared" si="25"/>
        <v>1.85</v>
      </c>
      <c r="AC95" s="54">
        <f t="shared" si="26"/>
        <v>0</v>
      </c>
    </row>
    <row r="96" spans="1:29" ht="30" customHeight="1">
      <c r="A96" s="59">
        <v>87</v>
      </c>
      <c r="B96" s="50" t="s">
        <v>1192</v>
      </c>
      <c r="C96" s="50" t="s">
        <v>1193</v>
      </c>
      <c r="D96" s="50">
        <v>87</v>
      </c>
      <c r="E96" s="53" t="s">
        <v>2077</v>
      </c>
      <c r="F96" s="53" t="s">
        <v>2078</v>
      </c>
      <c r="G96" s="53" t="s">
        <v>1831</v>
      </c>
      <c r="H96" s="50" t="s">
        <v>1598</v>
      </c>
      <c r="I96" s="53" t="s">
        <v>1589</v>
      </c>
      <c r="J96" s="54">
        <v>4.9800000000000004</v>
      </c>
      <c r="K96" s="54"/>
      <c r="L96" s="54"/>
      <c r="M96" s="54"/>
      <c r="N96" s="54">
        <v>2.5</v>
      </c>
      <c r="O96" s="54">
        <v>1.5</v>
      </c>
      <c r="P96" s="54">
        <f t="shared" si="27"/>
        <v>2.5</v>
      </c>
      <c r="Q96" s="54"/>
      <c r="R96" s="54"/>
      <c r="S96" s="50">
        <v>1</v>
      </c>
      <c r="T96" s="50"/>
      <c r="U96" s="53" t="s">
        <v>1603</v>
      </c>
      <c r="V96" s="53"/>
      <c r="W96" s="48">
        <f t="shared" si="20"/>
        <v>4.9800000000000004</v>
      </c>
      <c r="X96" s="54">
        <f t="shared" si="21"/>
        <v>0</v>
      </c>
      <c r="Y96" s="54">
        <f t="shared" si="22"/>
        <v>0</v>
      </c>
      <c r="Z96" s="54">
        <f t="shared" si="23"/>
        <v>0</v>
      </c>
      <c r="AA96" s="49">
        <f t="shared" si="24"/>
        <v>4.9800000000000004</v>
      </c>
      <c r="AB96" s="54">
        <f t="shared" si="25"/>
        <v>4.9800000000000004</v>
      </c>
      <c r="AC96" s="54">
        <f t="shared" si="26"/>
        <v>0</v>
      </c>
    </row>
    <row r="97" spans="1:29" ht="30" customHeight="1">
      <c r="A97" s="59">
        <v>88</v>
      </c>
      <c r="B97" s="50" t="s">
        <v>1194</v>
      </c>
      <c r="C97" s="50" t="s">
        <v>1195</v>
      </c>
      <c r="D97" s="50">
        <v>88</v>
      </c>
      <c r="E97" s="53" t="s">
        <v>2079</v>
      </c>
      <c r="F97" s="53" t="s">
        <v>1909</v>
      </c>
      <c r="G97" s="53" t="s">
        <v>2066</v>
      </c>
      <c r="H97" s="50" t="s">
        <v>1598</v>
      </c>
      <c r="I97" s="53" t="s">
        <v>1589</v>
      </c>
      <c r="J97" s="54">
        <v>2.7</v>
      </c>
      <c r="K97" s="54"/>
      <c r="L97" s="54"/>
      <c r="M97" s="54"/>
      <c r="N97" s="54">
        <v>1.7</v>
      </c>
      <c r="O97" s="54">
        <v>2</v>
      </c>
      <c r="P97" s="54">
        <f t="shared" si="27"/>
        <v>2.2000000000000002</v>
      </c>
      <c r="Q97" s="54"/>
      <c r="R97" s="54"/>
      <c r="S97" s="50">
        <v>1</v>
      </c>
      <c r="T97" s="50"/>
      <c r="U97" s="53" t="s">
        <v>1603</v>
      </c>
      <c r="V97" s="53"/>
      <c r="W97" s="48">
        <f t="shared" si="20"/>
        <v>2.7</v>
      </c>
      <c r="X97" s="54">
        <f t="shared" si="21"/>
        <v>0</v>
      </c>
      <c r="Y97" s="54">
        <f t="shared" si="22"/>
        <v>0</v>
      </c>
      <c r="Z97" s="54">
        <f t="shared" si="23"/>
        <v>0</v>
      </c>
      <c r="AA97" s="49">
        <f t="shared" si="24"/>
        <v>2.7</v>
      </c>
      <c r="AB97" s="54">
        <f t="shared" si="25"/>
        <v>2.7</v>
      </c>
      <c r="AC97" s="54">
        <f t="shared" si="26"/>
        <v>0</v>
      </c>
    </row>
    <row r="98" spans="1:29" ht="30" customHeight="1">
      <c r="A98" s="59">
        <v>89</v>
      </c>
      <c r="B98" s="50" t="s">
        <v>1196</v>
      </c>
      <c r="C98" s="50" t="s">
        <v>1197</v>
      </c>
      <c r="D98" s="50">
        <v>89</v>
      </c>
      <c r="E98" s="53" t="s">
        <v>2080</v>
      </c>
      <c r="F98" s="53" t="s">
        <v>2066</v>
      </c>
      <c r="G98" s="53" t="s">
        <v>2081</v>
      </c>
      <c r="H98" s="50" t="s">
        <v>1598</v>
      </c>
      <c r="I98" s="53" t="s">
        <v>1589</v>
      </c>
      <c r="J98" s="54">
        <v>2.4</v>
      </c>
      <c r="K98" s="54"/>
      <c r="L98" s="54"/>
      <c r="M98" s="54"/>
      <c r="N98" s="54">
        <v>1.5</v>
      </c>
      <c r="O98" s="54">
        <v>2</v>
      </c>
      <c r="P98" s="54">
        <f t="shared" si="27"/>
        <v>2</v>
      </c>
      <c r="Q98" s="54"/>
      <c r="R98" s="54"/>
      <c r="S98" s="50">
        <v>1</v>
      </c>
      <c r="T98" s="50"/>
      <c r="U98" s="53" t="s">
        <v>1699</v>
      </c>
      <c r="V98" s="53"/>
      <c r="W98" s="48">
        <f t="shared" si="20"/>
        <v>2.4</v>
      </c>
      <c r="X98" s="54">
        <f t="shared" si="21"/>
        <v>0</v>
      </c>
      <c r="Y98" s="54">
        <f t="shared" si="22"/>
        <v>0</v>
      </c>
      <c r="Z98" s="54">
        <f t="shared" si="23"/>
        <v>0</v>
      </c>
      <c r="AA98" s="49">
        <f t="shared" si="24"/>
        <v>2.4</v>
      </c>
      <c r="AB98" s="54">
        <f t="shared" si="25"/>
        <v>2.4</v>
      </c>
      <c r="AC98" s="54">
        <f t="shared" si="26"/>
        <v>0</v>
      </c>
    </row>
    <row r="99" spans="1:29" ht="30" customHeight="1">
      <c r="A99" s="59">
        <v>90</v>
      </c>
      <c r="B99" s="50" t="s">
        <v>1198</v>
      </c>
      <c r="C99" s="50" t="s">
        <v>1199</v>
      </c>
      <c r="D99" s="50">
        <v>90</v>
      </c>
      <c r="E99" s="53" t="s">
        <v>2082</v>
      </c>
      <c r="F99" s="53" t="s">
        <v>2081</v>
      </c>
      <c r="G99" s="53" t="s">
        <v>2083</v>
      </c>
      <c r="H99" s="50" t="s">
        <v>1598</v>
      </c>
      <c r="I99" s="53" t="s">
        <v>1589</v>
      </c>
      <c r="J99" s="54">
        <v>0.93</v>
      </c>
      <c r="K99" s="54"/>
      <c r="L99" s="54"/>
      <c r="M99" s="54"/>
      <c r="N99" s="54">
        <v>1.5</v>
      </c>
      <c r="O99" s="54">
        <v>1</v>
      </c>
      <c r="P99" s="54">
        <f t="shared" si="27"/>
        <v>1</v>
      </c>
      <c r="Q99" s="54"/>
      <c r="R99" s="54"/>
      <c r="S99" s="50">
        <v>3</v>
      </c>
      <c r="T99" s="50"/>
      <c r="U99" s="53" t="s">
        <v>1699</v>
      </c>
      <c r="V99" s="53"/>
      <c r="W99" s="48">
        <f t="shared" si="20"/>
        <v>0.93</v>
      </c>
      <c r="X99" s="54">
        <f t="shared" si="21"/>
        <v>0</v>
      </c>
      <c r="Y99" s="54">
        <f t="shared" si="22"/>
        <v>0</v>
      </c>
      <c r="Z99" s="54">
        <f t="shared" si="23"/>
        <v>0</v>
      </c>
      <c r="AA99" s="49">
        <f t="shared" si="24"/>
        <v>0.93</v>
      </c>
      <c r="AB99" s="54">
        <f t="shared" si="25"/>
        <v>0.93</v>
      </c>
      <c r="AC99" s="54">
        <f t="shared" si="26"/>
        <v>0</v>
      </c>
    </row>
    <row r="100" spans="1:29" ht="30" customHeight="1">
      <c r="A100" s="59">
        <v>91</v>
      </c>
      <c r="B100" s="50" t="s">
        <v>1200</v>
      </c>
      <c r="C100" s="50" t="s">
        <v>1201</v>
      </c>
      <c r="D100" s="50">
        <v>91</v>
      </c>
      <c r="E100" s="53" t="s">
        <v>2084</v>
      </c>
      <c r="F100" s="53" t="s">
        <v>2057</v>
      </c>
      <c r="G100" s="53" t="s">
        <v>2081</v>
      </c>
      <c r="H100" s="50" t="s">
        <v>1598</v>
      </c>
      <c r="I100" s="53" t="s">
        <v>1589</v>
      </c>
      <c r="J100" s="54">
        <v>1.9</v>
      </c>
      <c r="K100" s="54"/>
      <c r="L100" s="54"/>
      <c r="M100" s="54"/>
      <c r="N100" s="54">
        <v>1.5</v>
      </c>
      <c r="O100" s="54">
        <v>2</v>
      </c>
      <c r="P100" s="54">
        <f t="shared" si="27"/>
        <v>2</v>
      </c>
      <c r="Q100" s="54"/>
      <c r="R100" s="54"/>
      <c r="S100" s="50">
        <v>3</v>
      </c>
      <c r="T100" s="50"/>
      <c r="U100" s="53" t="s">
        <v>1590</v>
      </c>
      <c r="V100" s="53"/>
      <c r="W100" s="48">
        <f t="shared" si="20"/>
        <v>1.9</v>
      </c>
      <c r="X100" s="54">
        <f t="shared" si="21"/>
        <v>0</v>
      </c>
      <c r="Y100" s="54">
        <f t="shared" si="22"/>
        <v>0</v>
      </c>
      <c r="Z100" s="54">
        <f t="shared" si="23"/>
        <v>0</v>
      </c>
      <c r="AA100" s="49">
        <f t="shared" si="24"/>
        <v>1.9</v>
      </c>
      <c r="AB100" s="54">
        <f t="shared" si="25"/>
        <v>1.9</v>
      </c>
      <c r="AC100" s="54">
        <f t="shared" si="26"/>
        <v>0</v>
      </c>
    </row>
    <row r="101" spans="1:29" ht="30" customHeight="1">
      <c r="A101" s="59">
        <v>92</v>
      </c>
      <c r="B101" s="50" t="s">
        <v>1202</v>
      </c>
      <c r="C101" s="50" t="s">
        <v>1203</v>
      </c>
      <c r="D101" s="50">
        <v>92</v>
      </c>
      <c r="E101" s="53" t="s">
        <v>2085</v>
      </c>
      <c r="F101" s="53" t="s">
        <v>2081</v>
      </c>
      <c r="G101" s="53" t="s">
        <v>2066</v>
      </c>
      <c r="H101" s="50" t="s">
        <v>1598</v>
      </c>
      <c r="I101" s="53" t="s">
        <v>1589</v>
      </c>
      <c r="J101" s="54">
        <v>2.4</v>
      </c>
      <c r="K101" s="54"/>
      <c r="L101" s="54"/>
      <c r="M101" s="54"/>
      <c r="N101" s="54">
        <v>1.5</v>
      </c>
      <c r="O101" s="54">
        <v>2</v>
      </c>
      <c r="P101" s="54">
        <f t="shared" si="27"/>
        <v>2</v>
      </c>
      <c r="Q101" s="54"/>
      <c r="R101" s="54"/>
      <c r="S101" s="50">
        <v>1</v>
      </c>
      <c r="T101" s="50"/>
      <c r="U101" s="53" t="s">
        <v>1603</v>
      </c>
      <c r="V101" s="53"/>
      <c r="W101" s="48">
        <f t="shared" si="20"/>
        <v>2.4</v>
      </c>
      <c r="X101" s="54">
        <f t="shared" si="21"/>
        <v>0</v>
      </c>
      <c r="Y101" s="54">
        <f t="shared" si="22"/>
        <v>0</v>
      </c>
      <c r="Z101" s="54">
        <f t="shared" si="23"/>
        <v>0</v>
      </c>
      <c r="AA101" s="49">
        <f t="shared" si="24"/>
        <v>2.4</v>
      </c>
      <c r="AB101" s="54">
        <f t="shared" si="25"/>
        <v>2.4</v>
      </c>
      <c r="AC101" s="54">
        <f t="shared" si="26"/>
        <v>0</v>
      </c>
    </row>
    <row r="102" spans="1:29" ht="30" customHeight="1">
      <c r="A102" s="59">
        <v>93</v>
      </c>
      <c r="B102" s="50" t="s">
        <v>1147</v>
      </c>
      <c r="C102" s="50" t="s">
        <v>1175</v>
      </c>
      <c r="D102" s="50">
        <v>93</v>
      </c>
      <c r="E102" s="53" t="s">
        <v>2086</v>
      </c>
      <c r="F102" s="53" t="s">
        <v>2066</v>
      </c>
      <c r="G102" s="53" t="s">
        <v>1909</v>
      </c>
      <c r="H102" s="50" t="s">
        <v>1598</v>
      </c>
      <c r="I102" s="53" t="s">
        <v>1589</v>
      </c>
      <c r="J102" s="54">
        <v>2.7</v>
      </c>
      <c r="K102" s="54"/>
      <c r="L102" s="54"/>
      <c r="M102" s="54"/>
      <c r="N102" s="54">
        <v>1.5</v>
      </c>
      <c r="O102" s="54">
        <v>2</v>
      </c>
      <c r="P102" s="54">
        <f t="shared" si="27"/>
        <v>2</v>
      </c>
      <c r="Q102" s="54"/>
      <c r="R102" s="54"/>
      <c r="S102" s="50">
        <v>2</v>
      </c>
      <c r="T102" s="50"/>
      <c r="U102" s="53" t="s">
        <v>1699</v>
      </c>
      <c r="V102" s="53"/>
      <c r="W102" s="48">
        <f t="shared" si="20"/>
        <v>2.7</v>
      </c>
      <c r="X102" s="54">
        <f t="shared" si="21"/>
        <v>0</v>
      </c>
      <c r="Y102" s="54">
        <f t="shared" si="22"/>
        <v>0</v>
      </c>
      <c r="Z102" s="54">
        <f t="shared" si="23"/>
        <v>0</v>
      </c>
      <c r="AA102" s="49">
        <f t="shared" si="24"/>
        <v>2.7</v>
      </c>
      <c r="AB102" s="54">
        <f t="shared" si="25"/>
        <v>2.7</v>
      </c>
      <c r="AC102" s="54">
        <f t="shared" si="26"/>
        <v>0</v>
      </c>
    </row>
    <row r="103" spans="1:29" ht="30" customHeight="1">
      <c r="A103" s="59">
        <v>94</v>
      </c>
      <c r="B103" s="50" t="s">
        <v>1147</v>
      </c>
      <c r="C103" s="50" t="s">
        <v>1175</v>
      </c>
      <c r="D103" s="50">
        <v>94</v>
      </c>
      <c r="E103" s="53" t="s">
        <v>2087</v>
      </c>
      <c r="F103" s="53" t="s">
        <v>1961</v>
      </c>
      <c r="G103" s="53" t="s">
        <v>2088</v>
      </c>
      <c r="H103" s="50" t="s">
        <v>1598</v>
      </c>
      <c r="I103" s="53" t="s">
        <v>1589</v>
      </c>
      <c r="J103" s="54">
        <v>0.57999999999999996</v>
      </c>
      <c r="K103" s="54"/>
      <c r="L103" s="54"/>
      <c r="M103" s="54"/>
      <c r="N103" s="54">
        <v>1.5</v>
      </c>
      <c r="O103" s="54">
        <v>1.5</v>
      </c>
      <c r="P103" s="54">
        <f t="shared" si="27"/>
        <v>1.5</v>
      </c>
      <c r="Q103" s="54"/>
      <c r="R103" s="54"/>
      <c r="S103" s="50">
        <v>1</v>
      </c>
      <c r="T103" s="50"/>
      <c r="U103" s="53" t="s">
        <v>1603</v>
      </c>
      <c r="V103" s="53"/>
      <c r="W103" s="48">
        <f t="shared" si="20"/>
        <v>0.57999999999999996</v>
      </c>
      <c r="X103" s="54">
        <f t="shared" si="21"/>
        <v>0</v>
      </c>
      <c r="Y103" s="54">
        <f t="shared" si="22"/>
        <v>0</v>
      </c>
      <c r="Z103" s="54">
        <f t="shared" si="23"/>
        <v>0</v>
      </c>
      <c r="AA103" s="49">
        <f t="shared" si="24"/>
        <v>0.57999999999999996</v>
      </c>
      <c r="AB103" s="54">
        <f t="shared" si="25"/>
        <v>0.57999999999999996</v>
      </c>
      <c r="AC103" s="54">
        <f t="shared" si="26"/>
        <v>0</v>
      </c>
    </row>
    <row r="104" spans="1:29" ht="30" customHeight="1">
      <c r="A104" s="59">
        <v>95</v>
      </c>
      <c r="B104" s="50" t="s">
        <v>1147</v>
      </c>
      <c r="C104" s="50" t="s">
        <v>1175</v>
      </c>
      <c r="D104" s="50">
        <v>95</v>
      </c>
      <c r="E104" s="53" t="s">
        <v>2089</v>
      </c>
      <c r="F104" s="53" t="s">
        <v>2088</v>
      </c>
      <c r="G104" s="53" t="s">
        <v>2090</v>
      </c>
      <c r="H104" s="50" t="s">
        <v>1598</v>
      </c>
      <c r="I104" s="53" t="s">
        <v>1131</v>
      </c>
      <c r="J104" s="54">
        <v>0.41</v>
      </c>
      <c r="K104" s="54"/>
      <c r="L104" s="54">
        <v>1.9</v>
      </c>
      <c r="M104" s="54"/>
      <c r="N104" s="54"/>
      <c r="O104" s="54"/>
      <c r="P104" s="54"/>
      <c r="Q104" s="54"/>
      <c r="R104" s="54"/>
      <c r="S104" s="50"/>
      <c r="T104" s="50"/>
      <c r="U104" s="53"/>
      <c r="V104" s="53"/>
      <c r="W104" s="48">
        <f t="shared" si="20"/>
        <v>0.41</v>
      </c>
      <c r="X104" s="54">
        <f t="shared" si="21"/>
        <v>0</v>
      </c>
      <c r="Y104" s="54">
        <f t="shared" si="22"/>
        <v>0.41</v>
      </c>
      <c r="Z104" s="54">
        <f t="shared" si="23"/>
        <v>0</v>
      </c>
      <c r="AA104" s="49">
        <f t="shared" si="24"/>
        <v>0</v>
      </c>
      <c r="AB104" s="54">
        <f t="shared" si="25"/>
        <v>0</v>
      </c>
      <c r="AC104" s="54">
        <f t="shared" si="26"/>
        <v>0</v>
      </c>
    </row>
    <row r="105" spans="1:29" ht="30" customHeight="1">
      <c r="A105" s="59">
        <v>96</v>
      </c>
      <c r="B105" s="50" t="s">
        <v>1204</v>
      </c>
      <c r="C105" s="50" t="s">
        <v>1205</v>
      </c>
      <c r="D105" s="50">
        <v>96</v>
      </c>
      <c r="E105" s="53" t="s">
        <v>2091</v>
      </c>
      <c r="F105" s="53" t="s">
        <v>2054</v>
      </c>
      <c r="G105" s="53" t="s">
        <v>2059</v>
      </c>
      <c r="H105" s="50" t="s">
        <v>1598</v>
      </c>
      <c r="I105" s="53" t="s">
        <v>1130</v>
      </c>
      <c r="J105" s="54">
        <v>0.56999999999999995</v>
      </c>
      <c r="K105" s="54">
        <v>2.1</v>
      </c>
      <c r="L105" s="54"/>
      <c r="M105" s="54"/>
      <c r="N105" s="54"/>
      <c r="O105" s="54"/>
      <c r="P105" s="54"/>
      <c r="Q105" s="54"/>
      <c r="R105" s="54"/>
      <c r="S105" s="50"/>
      <c r="T105" s="50"/>
      <c r="U105" s="53"/>
      <c r="V105" s="53"/>
      <c r="W105" s="48">
        <f t="shared" si="20"/>
        <v>0.56999999999999995</v>
      </c>
      <c r="X105" s="54">
        <f t="shared" si="21"/>
        <v>0.56999999999999995</v>
      </c>
      <c r="Y105" s="54">
        <f t="shared" si="22"/>
        <v>0</v>
      </c>
      <c r="Z105" s="54">
        <f t="shared" si="23"/>
        <v>0</v>
      </c>
      <c r="AA105" s="49">
        <f t="shared" si="24"/>
        <v>0</v>
      </c>
      <c r="AB105" s="54">
        <f t="shared" si="25"/>
        <v>0</v>
      </c>
      <c r="AC105" s="54">
        <f t="shared" si="26"/>
        <v>0</v>
      </c>
    </row>
    <row r="106" spans="1:29" ht="30" customHeight="1">
      <c r="A106" s="59">
        <v>97</v>
      </c>
      <c r="B106" s="50" t="s">
        <v>1206</v>
      </c>
      <c r="C106" s="50" t="s">
        <v>1207</v>
      </c>
      <c r="D106" s="50">
        <v>97</v>
      </c>
      <c r="E106" s="53" t="s">
        <v>2092</v>
      </c>
      <c r="F106" s="53" t="s">
        <v>2054</v>
      </c>
      <c r="G106" s="53" t="s">
        <v>2059</v>
      </c>
      <c r="H106" s="50" t="s">
        <v>1598</v>
      </c>
      <c r="I106" s="53" t="s">
        <v>1130</v>
      </c>
      <c r="J106" s="54">
        <v>0.56999999999999995</v>
      </c>
      <c r="K106" s="54">
        <v>2.1</v>
      </c>
      <c r="L106" s="54"/>
      <c r="M106" s="54"/>
      <c r="N106" s="54"/>
      <c r="O106" s="54"/>
      <c r="P106" s="54"/>
      <c r="Q106" s="54"/>
      <c r="R106" s="54"/>
      <c r="S106" s="50"/>
      <c r="T106" s="50"/>
      <c r="U106" s="53"/>
      <c r="V106" s="53"/>
      <c r="W106" s="48">
        <f t="shared" ref="W106:W127" si="28">X106+Y106+Z106+AA106</f>
        <v>0.56999999999999995</v>
      </c>
      <c r="X106" s="54">
        <f t="shared" ref="X106:X127" si="29">SUMIF(I106,$X$6,J106)</f>
        <v>0.56999999999999995</v>
      </c>
      <c r="Y106" s="54">
        <f t="shared" ref="Y106:Y127" si="30">SUMIF(I106,$Y$6,J106)</f>
        <v>0</v>
      </c>
      <c r="Z106" s="54">
        <f t="shared" ref="Z106:Z127" si="31">SUMIF(I106,$Z$6,J106)</f>
        <v>0</v>
      </c>
      <c r="AA106" s="49">
        <f t="shared" ref="AA106:AA127" si="32">AB106+AC106</f>
        <v>0</v>
      </c>
      <c r="AB106" s="54">
        <f t="shared" ref="AB106:AB127" si="33">SUMIF(I106,$AB$7,J106)</f>
        <v>0</v>
      </c>
      <c r="AC106" s="54">
        <f t="shared" ref="AC106:AC127" si="34">SUMIF(I106,$AC$7,J106)</f>
        <v>0</v>
      </c>
    </row>
    <row r="107" spans="1:29" ht="30" customHeight="1">
      <c r="A107" s="59">
        <v>98</v>
      </c>
      <c r="B107" s="50" t="s">
        <v>1208</v>
      </c>
      <c r="C107" s="50" t="s">
        <v>1209</v>
      </c>
      <c r="D107" s="50">
        <v>98</v>
      </c>
      <c r="E107" s="53" t="s">
        <v>2090</v>
      </c>
      <c r="F107" s="53" t="s">
        <v>2093</v>
      </c>
      <c r="G107" s="53" t="s">
        <v>2094</v>
      </c>
      <c r="H107" s="50"/>
      <c r="I107" s="53" t="s">
        <v>1131</v>
      </c>
      <c r="J107" s="54">
        <v>0.11</v>
      </c>
      <c r="K107" s="54"/>
      <c r="L107" s="54">
        <v>1.2</v>
      </c>
      <c r="M107" s="54"/>
      <c r="N107" s="54"/>
      <c r="O107" s="54"/>
      <c r="P107" s="54"/>
      <c r="Q107" s="54"/>
      <c r="R107" s="54"/>
      <c r="S107" s="50"/>
      <c r="T107" s="50"/>
      <c r="U107" s="53"/>
      <c r="V107" s="53"/>
      <c r="W107" s="48">
        <f t="shared" si="28"/>
        <v>0.11</v>
      </c>
      <c r="X107" s="54">
        <f t="shared" si="29"/>
        <v>0</v>
      </c>
      <c r="Y107" s="54">
        <f t="shared" si="30"/>
        <v>0.11</v>
      </c>
      <c r="Z107" s="54">
        <f t="shared" si="31"/>
        <v>0</v>
      </c>
      <c r="AA107" s="49">
        <f t="shared" si="32"/>
        <v>0</v>
      </c>
      <c r="AB107" s="54">
        <f t="shared" si="33"/>
        <v>0</v>
      </c>
      <c r="AC107" s="54">
        <f t="shared" si="34"/>
        <v>0</v>
      </c>
    </row>
    <row r="108" spans="1:29" ht="30" customHeight="1">
      <c r="A108" s="59">
        <v>99</v>
      </c>
      <c r="B108" s="50" t="s">
        <v>1206</v>
      </c>
      <c r="C108" s="50" t="s">
        <v>1207</v>
      </c>
      <c r="D108" s="50">
        <v>99</v>
      </c>
      <c r="E108" s="53" t="s">
        <v>2095</v>
      </c>
      <c r="F108" s="53" t="s">
        <v>2096</v>
      </c>
      <c r="G108" s="53" t="s">
        <v>2097</v>
      </c>
      <c r="H108" s="50" t="s">
        <v>1598</v>
      </c>
      <c r="I108" s="53" t="s">
        <v>1589</v>
      </c>
      <c r="J108" s="54">
        <v>0.9</v>
      </c>
      <c r="K108" s="54"/>
      <c r="L108" s="54"/>
      <c r="M108" s="54"/>
      <c r="N108" s="54">
        <v>1.4</v>
      </c>
      <c r="O108" s="54">
        <v>1.8</v>
      </c>
      <c r="P108" s="54">
        <f t="shared" ref="P108:P114" si="35">-1-0.25+N108+O108-0.25</f>
        <v>1.7</v>
      </c>
      <c r="Q108" s="54"/>
      <c r="R108" s="54"/>
      <c r="S108" s="50">
        <v>3</v>
      </c>
      <c r="T108" s="50"/>
      <c r="U108" s="53" t="s">
        <v>1699</v>
      </c>
      <c r="V108" s="53"/>
      <c r="W108" s="48">
        <f t="shared" si="28"/>
        <v>0.9</v>
      </c>
      <c r="X108" s="54">
        <f t="shared" si="29"/>
        <v>0</v>
      </c>
      <c r="Y108" s="54">
        <f t="shared" si="30"/>
        <v>0</v>
      </c>
      <c r="Z108" s="54">
        <f t="shared" si="31"/>
        <v>0</v>
      </c>
      <c r="AA108" s="49">
        <f t="shared" si="32"/>
        <v>0.9</v>
      </c>
      <c r="AB108" s="54">
        <f t="shared" si="33"/>
        <v>0.9</v>
      </c>
      <c r="AC108" s="54">
        <f t="shared" si="34"/>
        <v>0</v>
      </c>
    </row>
    <row r="109" spans="1:29" ht="30" customHeight="1">
      <c r="A109" s="59">
        <v>100</v>
      </c>
      <c r="B109" s="50" t="s">
        <v>1206</v>
      </c>
      <c r="C109" s="50" t="s">
        <v>1207</v>
      </c>
      <c r="D109" s="50">
        <v>100</v>
      </c>
      <c r="E109" s="53" t="s">
        <v>2098</v>
      </c>
      <c r="F109" s="53" t="s">
        <v>2099</v>
      </c>
      <c r="G109" s="53" t="s">
        <v>2100</v>
      </c>
      <c r="H109" s="50" t="s">
        <v>1598</v>
      </c>
      <c r="I109" s="53" t="s">
        <v>1589</v>
      </c>
      <c r="J109" s="54">
        <v>0.8</v>
      </c>
      <c r="K109" s="54"/>
      <c r="L109" s="54"/>
      <c r="M109" s="54"/>
      <c r="N109" s="54">
        <v>2.8</v>
      </c>
      <c r="O109" s="54">
        <v>1.3</v>
      </c>
      <c r="P109" s="54">
        <f t="shared" si="35"/>
        <v>2.5999999999999996</v>
      </c>
      <c r="Q109" s="54"/>
      <c r="R109" s="54"/>
      <c r="S109" s="50">
        <v>3</v>
      </c>
      <c r="T109" s="50"/>
      <c r="U109" s="53" t="s">
        <v>1590</v>
      </c>
      <c r="V109" s="53"/>
      <c r="W109" s="48">
        <f t="shared" si="28"/>
        <v>0.8</v>
      </c>
      <c r="X109" s="54">
        <f t="shared" si="29"/>
        <v>0</v>
      </c>
      <c r="Y109" s="54">
        <f t="shared" si="30"/>
        <v>0</v>
      </c>
      <c r="Z109" s="54">
        <f t="shared" si="31"/>
        <v>0</v>
      </c>
      <c r="AA109" s="49">
        <f t="shared" si="32"/>
        <v>0.8</v>
      </c>
      <c r="AB109" s="54">
        <f t="shared" si="33"/>
        <v>0.8</v>
      </c>
      <c r="AC109" s="54">
        <f t="shared" si="34"/>
        <v>0</v>
      </c>
    </row>
    <row r="110" spans="1:29" ht="30" customHeight="1">
      <c r="A110" s="59">
        <v>101</v>
      </c>
      <c r="B110" s="50" t="s">
        <v>1210</v>
      </c>
      <c r="C110" s="50" t="s">
        <v>1211</v>
      </c>
      <c r="D110" s="50">
        <v>101</v>
      </c>
      <c r="E110" s="53" t="s">
        <v>2101</v>
      </c>
      <c r="F110" s="53" t="s">
        <v>2102</v>
      </c>
      <c r="G110" s="53" t="s">
        <v>2103</v>
      </c>
      <c r="H110" s="50" t="s">
        <v>1598</v>
      </c>
      <c r="I110" s="53" t="s">
        <v>1589</v>
      </c>
      <c r="J110" s="54">
        <v>0.52</v>
      </c>
      <c r="K110" s="54"/>
      <c r="L110" s="54"/>
      <c r="M110" s="54"/>
      <c r="N110" s="54">
        <v>1.4</v>
      </c>
      <c r="O110" s="54">
        <v>2.6</v>
      </c>
      <c r="P110" s="54">
        <f t="shared" si="35"/>
        <v>2.5</v>
      </c>
      <c r="Q110" s="54"/>
      <c r="R110" s="54"/>
      <c r="S110" s="50">
        <v>4</v>
      </c>
      <c r="T110" s="50"/>
      <c r="U110" s="53" t="s">
        <v>1603</v>
      </c>
      <c r="V110" s="53"/>
      <c r="W110" s="48">
        <f t="shared" si="28"/>
        <v>0.52</v>
      </c>
      <c r="X110" s="54">
        <f t="shared" si="29"/>
        <v>0</v>
      </c>
      <c r="Y110" s="54">
        <f t="shared" si="30"/>
        <v>0</v>
      </c>
      <c r="Z110" s="54">
        <f t="shared" si="31"/>
        <v>0</v>
      </c>
      <c r="AA110" s="49">
        <f t="shared" si="32"/>
        <v>0.52</v>
      </c>
      <c r="AB110" s="54">
        <f t="shared" si="33"/>
        <v>0.52</v>
      </c>
      <c r="AC110" s="54">
        <f t="shared" si="34"/>
        <v>0</v>
      </c>
    </row>
    <row r="111" spans="1:29" ht="30" customHeight="1">
      <c r="A111" s="59">
        <v>102</v>
      </c>
      <c r="B111" s="50" t="s">
        <v>1210</v>
      </c>
      <c r="C111" s="50" t="s">
        <v>1211</v>
      </c>
      <c r="D111" s="50">
        <v>102</v>
      </c>
      <c r="E111" s="53" t="s">
        <v>2104</v>
      </c>
      <c r="F111" s="53" t="s">
        <v>2105</v>
      </c>
      <c r="G111" s="53" t="s">
        <v>2106</v>
      </c>
      <c r="H111" s="50" t="s">
        <v>1598</v>
      </c>
      <c r="I111" s="53" t="s">
        <v>1589</v>
      </c>
      <c r="J111" s="54">
        <v>0.7</v>
      </c>
      <c r="K111" s="54"/>
      <c r="L111" s="54"/>
      <c r="M111" s="54"/>
      <c r="N111" s="54">
        <v>1.2</v>
      </c>
      <c r="O111" s="54">
        <v>2.2000000000000002</v>
      </c>
      <c r="P111" s="54">
        <f t="shared" si="35"/>
        <v>1.9000000000000004</v>
      </c>
      <c r="Q111" s="54"/>
      <c r="R111" s="54"/>
      <c r="S111" s="50">
        <v>3</v>
      </c>
      <c r="T111" s="50"/>
      <c r="U111" s="53" t="s">
        <v>1590</v>
      </c>
      <c r="V111" s="53"/>
      <c r="W111" s="48">
        <f t="shared" si="28"/>
        <v>0.7</v>
      </c>
      <c r="X111" s="54">
        <f t="shared" si="29"/>
        <v>0</v>
      </c>
      <c r="Y111" s="54">
        <f t="shared" si="30"/>
        <v>0</v>
      </c>
      <c r="Z111" s="54">
        <f t="shared" si="31"/>
        <v>0</v>
      </c>
      <c r="AA111" s="49">
        <f t="shared" si="32"/>
        <v>0.7</v>
      </c>
      <c r="AB111" s="54">
        <f t="shared" si="33"/>
        <v>0.7</v>
      </c>
      <c r="AC111" s="54">
        <f t="shared" si="34"/>
        <v>0</v>
      </c>
    </row>
    <row r="112" spans="1:29" ht="30" customHeight="1">
      <c r="A112" s="59">
        <v>103</v>
      </c>
      <c r="B112" s="50" t="s">
        <v>1212</v>
      </c>
      <c r="C112" s="50" t="s">
        <v>1213</v>
      </c>
      <c r="D112" s="50">
        <v>103</v>
      </c>
      <c r="E112" s="53" t="s">
        <v>2107</v>
      </c>
      <c r="F112" s="53" t="s">
        <v>2108</v>
      </c>
      <c r="G112" s="53" t="s">
        <v>2109</v>
      </c>
      <c r="H112" s="50" t="s">
        <v>1598</v>
      </c>
      <c r="I112" s="53" t="s">
        <v>1589</v>
      </c>
      <c r="J112" s="54">
        <v>0.32</v>
      </c>
      <c r="K112" s="54"/>
      <c r="L112" s="54"/>
      <c r="M112" s="54"/>
      <c r="N112" s="54">
        <v>2.1</v>
      </c>
      <c r="O112" s="54">
        <v>1.2</v>
      </c>
      <c r="P112" s="54">
        <f t="shared" si="35"/>
        <v>1.7999999999999998</v>
      </c>
      <c r="Q112" s="54"/>
      <c r="R112" s="54"/>
      <c r="S112" s="50">
        <v>2</v>
      </c>
      <c r="T112" s="50"/>
      <c r="U112" s="53" t="s">
        <v>1603</v>
      </c>
      <c r="V112" s="53"/>
      <c r="W112" s="48">
        <f t="shared" si="28"/>
        <v>0.32</v>
      </c>
      <c r="X112" s="54">
        <f t="shared" si="29"/>
        <v>0</v>
      </c>
      <c r="Y112" s="54">
        <f t="shared" si="30"/>
        <v>0</v>
      </c>
      <c r="Z112" s="54">
        <f t="shared" si="31"/>
        <v>0</v>
      </c>
      <c r="AA112" s="49">
        <f t="shared" si="32"/>
        <v>0.32</v>
      </c>
      <c r="AB112" s="54">
        <f t="shared" si="33"/>
        <v>0.32</v>
      </c>
      <c r="AC112" s="54">
        <f t="shared" si="34"/>
        <v>0</v>
      </c>
    </row>
    <row r="113" spans="1:29" ht="30" customHeight="1">
      <c r="A113" s="59">
        <v>104</v>
      </c>
      <c r="B113" s="50" t="s">
        <v>1210</v>
      </c>
      <c r="C113" s="50" t="s">
        <v>1211</v>
      </c>
      <c r="D113" s="50">
        <v>104</v>
      </c>
      <c r="E113" s="53" t="s">
        <v>2110</v>
      </c>
      <c r="F113" s="53" t="s">
        <v>2111</v>
      </c>
      <c r="G113" s="53" t="s">
        <v>2112</v>
      </c>
      <c r="H113" s="50" t="s">
        <v>1598</v>
      </c>
      <c r="I113" s="53" t="s">
        <v>1589</v>
      </c>
      <c r="J113" s="54">
        <v>1.8</v>
      </c>
      <c r="K113" s="54"/>
      <c r="L113" s="54"/>
      <c r="M113" s="54"/>
      <c r="N113" s="54">
        <v>1.7</v>
      </c>
      <c r="O113" s="54">
        <v>1.2</v>
      </c>
      <c r="P113" s="54">
        <f t="shared" si="35"/>
        <v>1.4</v>
      </c>
      <c r="Q113" s="54"/>
      <c r="R113" s="54"/>
      <c r="S113" s="50">
        <v>2</v>
      </c>
      <c r="T113" s="50"/>
      <c r="U113" s="53" t="s">
        <v>1590</v>
      </c>
      <c r="V113" s="53"/>
      <c r="W113" s="48">
        <f t="shared" si="28"/>
        <v>1.8</v>
      </c>
      <c r="X113" s="54">
        <f t="shared" si="29"/>
        <v>0</v>
      </c>
      <c r="Y113" s="54">
        <f t="shared" si="30"/>
        <v>0</v>
      </c>
      <c r="Z113" s="54">
        <f t="shared" si="31"/>
        <v>0</v>
      </c>
      <c r="AA113" s="49">
        <f t="shared" si="32"/>
        <v>1.8</v>
      </c>
      <c r="AB113" s="54">
        <f t="shared" si="33"/>
        <v>1.8</v>
      </c>
      <c r="AC113" s="54">
        <f t="shared" si="34"/>
        <v>0</v>
      </c>
    </row>
    <row r="114" spans="1:29" ht="30" customHeight="1">
      <c r="A114" s="59">
        <v>105</v>
      </c>
      <c r="B114" s="50" t="s">
        <v>1214</v>
      </c>
      <c r="C114" s="50" t="s">
        <v>1215</v>
      </c>
      <c r="D114" s="50">
        <v>105</v>
      </c>
      <c r="E114" s="53" t="s">
        <v>2113</v>
      </c>
      <c r="F114" s="53" t="s">
        <v>2112</v>
      </c>
      <c r="G114" s="53" t="s">
        <v>2114</v>
      </c>
      <c r="H114" s="50" t="s">
        <v>1598</v>
      </c>
      <c r="I114" s="53" t="s">
        <v>1589</v>
      </c>
      <c r="J114" s="54">
        <v>0.2</v>
      </c>
      <c r="K114" s="54"/>
      <c r="L114" s="54"/>
      <c r="M114" s="54"/>
      <c r="N114" s="54">
        <v>1.5</v>
      </c>
      <c r="O114" s="54">
        <v>2</v>
      </c>
      <c r="P114" s="54">
        <f t="shared" si="35"/>
        <v>2</v>
      </c>
      <c r="Q114" s="54"/>
      <c r="R114" s="54"/>
      <c r="S114" s="50">
        <v>2</v>
      </c>
      <c r="T114" s="50"/>
      <c r="U114" s="53" t="s">
        <v>1590</v>
      </c>
      <c r="V114" s="53"/>
      <c r="W114" s="48">
        <f t="shared" si="28"/>
        <v>0.2</v>
      </c>
      <c r="X114" s="54">
        <f t="shared" si="29"/>
        <v>0</v>
      </c>
      <c r="Y114" s="54">
        <f t="shared" si="30"/>
        <v>0</v>
      </c>
      <c r="Z114" s="54">
        <f t="shared" si="31"/>
        <v>0</v>
      </c>
      <c r="AA114" s="49">
        <f t="shared" si="32"/>
        <v>0.2</v>
      </c>
      <c r="AB114" s="54">
        <f t="shared" si="33"/>
        <v>0.2</v>
      </c>
      <c r="AC114" s="54">
        <f t="shared" si="34"/>
        <v>0</v>
      </c>
    </row>
    <row r="115" spans="1:29" ht="30" customHeight="1">
      <c r="A115" s="60">
        <v>106</v>
      </c>
      <c r="B115" s="55" t="s">
        <v>1171</v>
      </c>
      <c r="C115" s="55" t="s">
        <v>1177</v>
      </c>
      <c r="D115" s="55">
        <v>106</v>
      </c>
      <c r="E115" s="56" t="s">
        <v>2115</v>
      </c>
      <c r="F115" s="56" t="s">
        <v>2116</v>
      </c>
      <c r="G115" s="56" t="s">
        <v>2117</v>
      </c>
      <c r="H115" s="55" t="s">
        <v>1598</v>
      </c>
      <c r="I115" s="56" t="s">
        <v>1599</v>
      </c>
      <c r="J115" s="57">
        <v>0.3</v>
      </c>
      <c r="K115" s="57"/>
      <c r="L115" s="57"/>
      <c r="M115" s="57"/>
      <c r="N115" s="57"/>
      <c r="O115" s="57"/>
      <c r="P115" s="57"/>
      <c r="Q115" s="57">
        <v>1.5</v>
      </c>
      <c r="R115" s="57">
        <f>-1-0.25+Q115-0.25</f>
        <v>0</v>
      </c>
      <c r="S115" s="55">
        <v>2</v>
      </c>
      <c r="T115" s="55"/>
      <c r="U115" s="56" t="s">
        <v>1590</v>
      </c>
      <c r="V115" s="58" t="s">
        <v>1153</v>
      </c>
      <c r="W115" s="48">
        <f t="shared" si="28"/>
        <v>0.3</v>
      </c>
      <c r="X115" s="54">
        <f t="shared" si="29"/>
        <v>0</v>
      </c>
      <c r="Y115" s="54">
        <f t="shared" si="30"/>
        <v>0</v>
      </c>
      <c r="Z115" s="54">
        <f t="shared" si="31"/>
        <v>0</v>
      </c>
      <c r="AA115" s="49">
        <f t="shared" si="32"/>
        <v>0.3</v>
      </c>
      <c r="AB115" s="54">
        <f t="shared" si="33"/>
        <v>0</v>
      </c>
      <c r="AC115" s="54">
        <f t="shared" si="34"/>
        <v>0.3</v>
      </c>
    </row>
    <row r="116" spans="1:29" ht="30" customHeight="1">
      <c r="A116" s="59">
        <v>107</v>
      </c>
      <c r="B116" s="50" t="s">
        <v>1171</v>
      </c>
      <c r="C116" s="50" t="s">
        <v>1177</v>
      </c>
      <c r="D116" s="50">
        <v>107</v>
      </c>
      <c r="E116" s="53" t="s">
        <v>2118</v>
      </c>
      <c r="F116" s="53" t="s">
        <v>2119</v>
      </c>
      <c r="G116" s="53" t="s">
        <v>2120</v>
      </c>
      <c r="H116" s="50" t="s">
        <v>1598</v>
      </c>
      <c r="I116" s="53" t="s">
        <v>1599</v>
      </c>
      <c r="J116" s="54">
        <v>2.2000000000000002</v>
      </c>
      <c r="K116" s="54"/>
      <c r="L116" s="54"/>
      <c r="M116" s="54"/>
      <c r="N116" s="54"/>
      <c r="O116" s="54"/>
      <c r="P116" s="54"/>
      <c r="Q116" s="54">
        <v>2.9</v>
      </c>
      <c r="R116" s="54">
        <f>-1-0.25+Q116-0.25</f>
        <v>1.4</v>
      </c>
      <c r="S116" s="50">
        <v>2</v>
      </c>
      <c r="T116" s="50"/>
      <c r="U116" s="53"/>
      <c r="V116" s="53"/>
      <c r="W116" s="48">
        <f t="shared" si="28"/>
        <v>2.2000000000000002</v>
      </c>
      <c r="X116" s="54">
        <f t="shared" si="29"/>
        <v>0</v>
      </c>
      <c r="Y116" s="54">
        <f t="shared" si="30"/>
        <v>0</v>
      </c>
      <c r="Z116" s="54">
        <f t="shared" si="31"/>
        <v>0</v>
      </c>
      <c r="AA116" s="49">
        <f t="shared" si="32"/>
        <v>2.2000000000000002</v>
      </c>
      <c r="AB116" s="54">
        <f t="shared" si="33"/>
        <v>0</v>
      </c>
      <c r="AC116" s="54">
        <f t="shared" si="34"/>
        <v>2.2000000000000002</v>
      </c>
    </row>
    <row r="117" spans="1:29" ht="30" customHeight="1">
      <c r="A117" s="59">
        <v>108</v>
      </c>
      <c r="B117" s="50" t="s">
        <v>1171</v>
      </c>
      <c r="C117" s="50" t="s">
        <v>1177</v>
      </c>
      <c r="D117" s="50">
        <v>108</v>
      </c>
      <c r="E117" s="53" t="s">
        <v>2121</v>
      </c>
      <c r="F117" s="53" t="s">
        <v>2122</v>
      </c>
      <c r="G117" s="53" t="s">
        <v>2123</v>
      </c>
      <c r="H117" s="50" t="s">
        <v>1598</v>
      </c>
      <c r="I117" s="53" t="s">
        <v>1589</v>
      </c>
      <c r="J117" s="54">
        <v>1</v>
      </c>
      <c r="K117" s="54"/>
      <c r="L117" s="54"/>
      <c r="M117" s="54"/>
      <c r="N117" s="54">
        <v>1.8</v>
      </c>
      <c r="O117" s="54">
        <v>2.7</v>
      </c>
      <c r="P117" s="54">
        <f t="shared" ref="P117:P124" si="36">-1-0.25+N117+O117-0.25</f>
        <v>3</v>
      </c>
      <c r="Q117" s="54"/>
      <c r="R117" s="54"/>
      <c r="S117" s="50">
        <v>2</v>
      </c>
      <c r="T117" s="50"/>
      <c r="U117" s="53" t="s">
        <v>1590</v>
      </c>
      <c r="V117" s="53"/>
      <c r="W117" s="48">
        <f t="shared" si="28"/>
        <v>1</v>
      </c>
      <c r="X117" s="54">
        <f t="shared" si="29"/>
        <v>0</v>
      </c>
      <c r="Y117" s="54">
        <f t="shared" si="30"/>
        <v>0</v>
      </c>
      <c r="Z117" s="54">
        <f t="shared" si="31"/>
        <v>0</v>
      </c>
      <c r="AA117" s="49">
        <f t="shared" si="32"/>
        <v>1</v>
      </c>
      <c r="AB117" s="54">
        <f t="shared" si="33"/>
        <v>1</v>
      </c>
      <c r="AC117" s="54">
        <f t="shared" si="34"/>
        <v>0</v>
      </c>
    </row>
    <row r="118" spans="1:29" ht="30" customHeight="1">
      <c r="A118" s="59">
        <v>109</v>
      </c>
      <c r="B118" s="50" t="s">
        <v>1171</v>
      </c>
      <c r="C118" s="50" t="s">
        <v>1177</v>
      </c>
      <c r="D118" s="50">
        <v>109</v>
      </c>
      <c r="E118" s="53" t="s">
        <v>2124</v>
      </c>
      <c r="F118" s="53" t="s">
        <v>2125</v>
      </c>
      <c r="G118" s="53" t="s">
        <v>2126</v>
      </c>
      <c r="H118" s="50" t="s">
        <v>1598</v>
      </c>
      <c r="I118" s="53" t="s">
        <v>1589</v>
      </c>
      <c r="J118" s="54">
        <v>0.7</v>
      </c>
      <c r="K118" s="54"/>
      <c r="L118" s="54"/>
      <c r="M118" s="54"/>
      <c r="N118" s="54">
        <v>1.4</v>
      </c>
      <c r="O118" s="54">
        <v>2.4</v>
      </c>
      <c r="P118" s="54">
        <f t="shared" si="36"/>
        <v>2.2999999999999998</v>
      </c>
      <c r="Q118" s="54"/>
      <c r="R118" s="54"/>
      <c r="S118" s="50">
        <v>3</v>
      </c>
      <c r="T118" s="50"/>
      <c r="U118" s="53" t="s">
        <v>1590</v>
      </c>
      <c r="V118" s="53"/>
      <c r="W118" s="48">
        <f t="shared" si="28"/>
        <v>0.7</v>
      </c>
      <c r="X118" s="54">
        <f t="shared" si="29"/>
        <v>0</v>
      </c>
      <c r="Y118" s="54">
        <f t="shared" si="30"/>
        <v>0</v>
      </c>
      <c r="Z118" s="54">
        <f t="shared" si="31"/>
        <v>0</v>
      </c>
      <c r="AA118" s="49">
        <f t="shared" si="32"/>
        <v>0.7</v>
      </c>
      <c r="AB118" s="54">
        <f t="shared" si="33"/>
        <v>0.7</v>
      </c>
      <c r="AC118" s="54">
        <f t="shared" si="34"/>
        <v>0</v>
      </c>
    </row>
    <row r="119" spans="1:29" ht="30" customHeight="1">
      <c r="A119" s="59">
        <v>110</v>
      </c>
      <c r="B119" s="50" t="s">
        <v>1171</v>
      </c>
      <c r="C119" s="50" t="s">
        <v>1177</v>
      </c>
      <c r="D119" s="50">
        <v>110</v>
      </c>
      <c r="E119" s="53" t="s">
        <v>2127</v>
      </c>
      <c r="F119" s="53" t="s">
        <v>2128</v>
      </c>
      <c r="G119" s="53" t="s">
        <v>2129</v>
      </c>
      <c r="H119" s="50" t="s">
        <v>1598</v>
      </c>
      <c r="I119" s="53" t="s">
        <v>1589</v>
      </c>
      <c r="J119" s="54">
        <v>0.76</v>
      </c>
      <c r="K119" s="54"/>
      <c r="L119" s="54"/>
      <c r="M119" s="54"/>
      <c r="N119" s="54">
        <v>1.5</v>
      </c>
      <c r="O119" s="54">
        <v>2.6</v>
      </c>
      <c r="P119" s="54">
        <f t="shared" si="36"/>
        <v>2.6</v>
      </c>
      <c r="Q119" s="54"/>
      <c r="R119" s="54"/>
      <c r="S119" s="50">
        <v>3</v>
      </c>
      <c r="T119" s="50"/>
      <c r="U119" s="53" t="s">
        <v>1590</v>
      </c>
      <c r="V119" s="53"/>
      <c r="W119" s="48">
        <f t="shared" si="28"/>
        <v>0.76</v>
      </c>
      <c r="X119" s="54">
        <f t="shared" si="29"/>
        <v>0</v>
      </c>
      <c r="Y119" s="54">
        <f t="shared" si="30"/>
        <v>0</v>
      </c>
      <c r="Z119" s="54">
        <f t="shared" si="31"/>
        <v>0</v>
      </c>
      <c r="AA119" s="49">
        <f t="shared" si="32"/>
        <v>0.76</v>
      </c>
      <c r="AB119" s="54">
        <f t="shared" si="33"/>
        <v>0.76</v>
      </c>
      <c r="AC119" s="54">
        <f t="shared" si="34"/>
        <v>0</v>
      </c>
    </row>
    <row r="120" spans="1:29" ht="30" customHeight="1">
      <c r="A120" s="59">
        <v>111</v>
      </c>
      <c r="B120" s="50" t="s">
        <v>1171</v>
      </c>
      <c r="C120" s="50" t="s">
        <v>1177</v>
      </c>
      <c r="D120" s="50">
        <v>111</v>
      </c>
      <c r="E120" s="53" t="s">
        <v>2130</v>
      </c>
      <c r="F120" s="53" t="s">
        <v>2126</v>
      </c>
      <c r="G120" s="53" t="s">
        <v>2131</v>
      </c>
      <c r="H120" s="50" t="s">
        <v>1598</v>
      </c>
      <c r="I120" s="53" t="s">
        <v>1589</v>
      </c>
      <c r="J120" s="54">
        <v>0.8</v>
      </c>
      <c r="K120" s="54"/>
      <c r="L120" s="54"/>
      <c r="M120" s="54"/>
      <c r="N120" s="54">
        <v>1.3</v>
      </c>
      <c r="O120" s="54">
        <v>1.9</v>
      </c>
      <c r="P120" s="54">
        <f t="shared" si="36"/>
        <v>1.7</v>
      </c>
      <c r="Q120" s="54"/>
      <c r="R120" s="54"/>
      <c r="S120" s="50">
        <v>3</v>
      </c>
      <c r="T120" s="50"/>
      <c r="U120" s="53" t="s">
        <v>1590</v>
      </c>
      <c r="V120" s="53"/>
      <c r="W120" s="48">
        <f t="shared" si="28"/>
        <v>0.8</v>
      </c>
      <c r="X120" s="54">
        <f t="shared" si="29"/>
        <v>0</v>
      </c>
      <c r="Y120" s="54">
        <f t="shared" si="30"/>
        <v>0</v>
      </c>
      <c r="Z120" s="54">
        <f t="shared" si="31"/>
        <v>0</v>
      </c>
      <c r="AA120" s="49">
        <f t="shared" si="32"/>
        <v>0.8</v>
      </c>
      <c r="AB120" s="54">
        <f t="shared" si="33"/>
        <v>0.8</v>
      </c>
      <c r="AC120" s="54">
        <f t="shared" si="34"/>
        <v>0</v>
      </c>
    </row>
    <row r="121" spans="1:29" ht="30" customHeight="1">
      <c r="A121" s="59">
        <v>112</v>
      </c>
      <c r="B121" s="50" t="s">
        <v>1171</v>
      </c>
      <c r="C121" s="50" t="s">
        <v>1177</v>
      </c>
      <c r="D121" s="50">
        <v>112</v>
      </c>
      <c r="E121" s="53" t="s">
        <v>2132</v>
      </c>
      <c r="F121" s="53" t="s">
        <v>2128</v>
      </c>
      <c r="G121" s="53" t="s">
        <v>2133</v>
      </c>
      <c r="H121" s="50" t="s">
        <v>1598</v>
      </c>
      <c r="I121" s="53" t="s">
        <v>1589</v>
      </c>
      <c r="J121" s="54">
        <v>0.7</v>
      </c>
      <c r="K121" s="54"/>
      <c r="L121" s="54"/>
      <c r="M121" s="54"/>
      <c r="N121" s="54">
        <v>1.5</v>
      </c>
      <c r="O121" s="54">
        <v>2.7</v>
      </c>
      <c r="P121" s="54">
        <f t="shared" si="36"/>
        <v>2.7</v>
      </c>
      <c r="Q121" s="54"/>
      <c r="R121" s="54"/>
      <c r="S121" s="50">
        <v>3</v>
      </c>
      <c r="T121" s="50"/>
      <c r="U121" s="53" t="s">
        <v>1590</v>
      </c>
      <c r="V121" s="53"/>
      <c r="W121" s="48">
        <f t="shared" si="28"/>
        <v>0.7</v>
      </c>
      <c r="X121" s="54">
        <f t="shared" si="29"/>
        <v>0</v>
      </c>
      <c r="Y121" s="54">
        <f t="shared" si="30"/>
        <v>0</v>
      </c>
      <c r="Z121" s="54">
        <f t="shared" si="31"/>
        <v>0</v>
      </c>
      <c r="AA121" s="49">
        <f t="shared" si="32"/>
        <v>0.7</v>
      </c>
      <c r="AB121" s="54">
        <f t="shared" si="33"/>
        <v>0.7</v>
      </c>
      <c r="AC121" s="54">
        <f t="shared" si="34"/>
        <v>0</v>
      </c>
    </row>
    <row r="122" spans="1:29" ht="30" customHeight="1">
      <c r="A122" s="59">
        <v>113</v>
      </c>
      <c r="B122" s="50" t="s">
        <v>1171</v>
      </c>
      <c r="C122" s="50" t="s">
        <v>1177</v>
      </c>
      <c r="D122" s="50">
        <v>113</v>
      </c>
      <c r="E122" s="53" t="s">
        <v>2134</v>
      </c>
      <c r="F122" s="53" t="s">
        <v>2135</v>
      </c>
      <c r="G122" s="53" t="s">
        <v>2136</v>
      </c>
      <c r="H122" s="50" t="s">
        <v>1598</v>
      </c>
      <c r="I122" s="53" t="s">
        <v>1589</v>
      </c>
      <c r="J122" s="54">
        <v>0.5</v>
      </c>
      <c r="K122" s="54"/>
      <c r="L122" s="54"/>
      <c r="M122" s="54"/>
      <c r="N122" s="54">
        <v>1.6</v>
      </c>
      <c r="O122" s="54">
        <v>3</v>
      </c>
      <c r="P122" s="54">
        <f t="shared" si="36"/>
        <v>3.1</v>
      </c>
      <c r="Q122" s="54"/>
      <c r="R122" s="54"/>
      <c r="S122" s="50">
        <v>2</v>
      </c>
      <c r="T122" s="50"/>
      <c r="U122" s="53" t="s">
        <v>1699</v>
      </c>
      <c r="V122" s="53"/>
      <c r="W122" s="48">
        <f t="shared" si="28"/>
        <v>0.5</v>
      </c>
      <c r="X122" s="54">
        <f t="shared" si="29"/>
        <v>0</v>
      </c>
      <c r="Y122" s="54">
        <f t="shared" si="30"/>
        <v>0</v>
      </c>
      <c r="Z122" s="54">
        <f t="shared" si="31"/>
        <v>0</v>
      </c>
      <c r="AA122" s="49">
        <f t="shared" si="32"/>
        <v>0.5</v>
      </c>
      <c r="AB122" s="54">
        <f t="shared" si="33"/>
        <v>0.5</v>
      </c>
      <c r="AC122" s="54">
        <f t="shared" si="34"/>
        <v>0</v>
      </c>
    </row>
    <row r="123" spans="1:29" ht="30" customHeight="1">
      <c r="A123" s="59">
        <v>114</v>
      </c>
      <c r="B123" s="50" t="s">
        <v>1171</v>
      </c>
      <c r="C123" s="50" t="s">
        <v>1177</v>
      </c>
      <c r="D123" s="50">
        <v>114</v>
      </c>
      <c r="E123" s="53" t="s">
        <v>2137</v>
      </c>
      <c r="F123" s="53" t="s">
        <v>2136</v>
      </c>
      <c r="G123" s="53" t="s">
        <v>2138</v>
      </c>
      <c r="H123" s="50" t="s">
        <v>1598</v>
      </c>
      <c r="I123" s="53" t="s">
        <v>1589</v>
      </c>
      <c r="J123" s="54">
        <v>0.5</v>
      </c>
      <c r="K123" s="54"/>
      <c r="L123" s="54"/>
      <c r="M123" s="54"/>
      <c r="N123" s="54">
        <v>3</v>
      </c>
      <c r="O123" s="54">
        <v>1.2</v>
      </c>
      <c r="P123" s="54">
        <f t="shared" si="36"/>
        <v>2.7</v>
      </c>
      <c r="Q123" s="54"/>
      <c r="R123" s="54"/>
      <c r="S123" s="50">
        <v>2</v>
      </c>
      <c r="T123" s="50"/>
      <c r="U123" s="53" t="s">
        <v>1603</v>
      </c>
      <c r="V123" s="53"/>
      <c r="W123" s="48">
        <f t="shared" si="28"/>
        <v>0.5</v>
      </c>
      <c r="X123" s="54">
        <f t="shared" si="29"/>
        <v>0</v>
      </c>
      <c r="Y123" s="54">
        <f t="shared" si="30"/>
        <v>0</v>
      </c>
      <c r="Z123" s="54">
        <f t="shared" si="31"/>
        <v>0</v>
      </c>
      <c r="AA123" s="49">
        <f t="shared" si="32"/>
        <v>0.5</v>
      </c>
      <c r="AB123" s="54">
        <f t="shared" si="33"/>
        <v>0.5</v>
      </c>
      <c r="AC123" s="54">
        <f t="shared" si="34"/>
        <v>0</v>
      </c>
    </row>
    <row r="124" spans="1:29" ht="30" customHeight="1">
      <c r="A124" s="59">
        <v>115</v>
      </c>
      <c r="B124" s="50" t="s">
        <v>1169</v>
      </c>
      <c r="C124" s="50" t="s">
        <v>1184</v>
      </c>
      <c r="D124" s="50">
        <v>115</v>
      </c>
      <c r="E124" s="53" t="s">
        <v>2139</v>
      </c>
      <c r="F124" s="53" t="s">
        <v>2140</v>
      </c>
      <c r="G124" s="53" t="s">
        <v>2141</v>
      </c>
      <c r="H124" s="50" t="s">
        <v>1598</v>
      </c>
      <c r="I124" s="53" t="s">
        <v>1589</v>
      </c>
      <c r="J124" s="54">
        <v>0.26</v>
      </c>
      <c r="K124" s="54"/>
      <c r="L124" s="54"/>
      <c r="M124" s="54"/>
      <c r="N124" s="54">
        <v>1.9</v>
      </c>
      <c r="O124" s="54">
        <v>2</v>
      </c>
      <c r="P124" s="54">
        <f t="shared" si="36"/>
        <v>2.4</v>
      </c>
      <c r="Q124" s="54"/>
      <c r="R124" s="54"/>
      <c r="S124" s="50">
        <v>2</v>
      </c>
      <c r="T124" s="50"/>
      <c r="U124" s="53" t="s">
        <v>1590</v>
      </c>
      <c r="V124" s="53"/>
      <c r="W124" s="48">
        <f t="shared" si="28"/>
        <v>0.26</v>
      </c>
      <c r="X124" s="54">
        <f t="shared" si="29"/>
        <v>0</v>
      </c>
      <c r="Y124" s="54">
        <f t="shared" si="30"/>
        <v>0</v>
      </c>
      <c r="Z124" s="54">
        <f t="shared" si="31"/>
        <v>0</v>
      </c>
      <c r="AA124" s="49">
        <f t="shared" si="32"/>
        <v>0.26</v>
      </c>
      <c r="AB124" s="54">
        <f t="shared" si="33"/>
        <v>0.26</v>
      </c>
      <c r="AC124" s="54">
        <f t="shared" si="34"/>
        <v>0</v>
      </c>
    </row>
    <row r="125" spans="1:29" ht="30" customHeight="1">
      <c r="A125" s="60">
        <v>116</v>
      </c>
      <c r="B125" s="55" t="s">
        <v>1147</v>
      </c>
      <c r="C125" s="55" t="s">
        <v>1175</v>
      </c>
      <c r="D125" s="55">
        <v>116</v>
      </c>
      <c r="E125" s="56" t="s">
        <v>2142</v>
      </c>
      <c r="F125" s="56" t="s">
        <v>2141</v>
      </c>
      <c r="G125" s="56" t="s">
        <v>2143</v>
      </c>
      <c r="H125" s="55" t="s">
        <v>1598</v>
      </c>
      <c r="I125" s="56" t="s">
        <v>1599</v>
      </c>
      <c r="J125" s="57">
        <v>0.3</v>
      </c>
      <c r="K125" s="57"/>
      <c r="L125" s="57"/>
      <c r="M125" s="57"/>
      <c r="N125" s="57"/>
      <c r="O125" s="57"/>
      <c r="P125" s="57"/>
      <c r="Q125" s="57">
        <v>1.5</v>
      </c>
      <c r="R125" s="57">
        <f>-1-0.25+Q125-0.25</f>
        <v>0</v>
      </c>
      <c r="S125" s="55">
        <v>2</v>
      </c>
      <c r="T125" s="55"/>
      <c r="U125" s="56" t="s">
        <v>1590</v>
      </c>
      <c r="V125" s="58" t="s">
        <v>1152</v>
      </c>
      <c r="W125" s="48">
        <f t="shared" si="28"/>
        <v>0.3</v>
      </c>
      <c r="X125" s="54">
        <f t="shared" si="29"/>
        <v>0</v>
      </c>
      <c r="Y125" s="54">
        <f t="shared" si="30"/>
        <v>0</v>
      </c>
      <c r="Z125" s="54">
        <f t="shared" si="31"/>
        <v>0</v>
      </c>
      <c r="AA125" s="49">
        <f t="shared" si="32"/>
        <v>0.3</v>
      </c>
      <c r="AB125" s="54">
        <f t="shared" si="33"/>
        <v>0</v>
      </c>
      <c r="AC125" s="54">
        <f t="shared" si="34"/>
        <v>0.3</v>
      </c>
    </row>
    <row r="126" spans="1:29" ht="30" customHeight="1">
      <c r="A126" s="59">
        <v>117</v>
      </c>
      <c r="B126" s="50" t="s">
        <v>1147</v>
      </c>
      <c r="C126" s="50" t="s">
        <v>1175</v>
      </c>
      <c r="D126" s="50">
        <v>117</v>
      </c>
      <c r="E126" s="53" t="s">
        <v>2144</v>
      </c>
      <c r="F126" s="53" t="s">
        <v>2145</v>
      </c>
      <c r="G126" s="53" t="s">
        <v>2146</v>
      </c>
      <c r="H126" s="50" t="s">
        <v>1598</v>
      </c>
      <c r="I126" s="53" t="s">
        <v>1599</v>
      </c>
      <c r="J126" s="54">
        <v>1.9</v>
      </c>
      <c r="K126" s="54"/>
      <c r="L126" s="54"/>
      <c r="M126" s="54"/>
      <c r="N126" s="54"/>
      <c r="O126" s="54"/>
      <c r="P126" s="54"/>
      <c r="Q126" s="54">
        <v>3.1</v>
      </c>
      <c r="R126" s="54">
        <f>-1-0.25+Q126-0.25</f>
        <v>1.6</v>
      </c>
      <c r="S126" s="50">
        <v>2</v>
      </c>
      <c r="T126" s="50"/>
      <c r="U126" s="53"/>
      <c r="V126" s="53"/>
      <c r="W126" s="48">
        <f t="shared" si="28"/>
        <v>1.9</v>
      </c>
      <c r="X126" s="54">
        <f t="shared" si="29"/>
        <v>0</v>
      </c>
      <c r="Y126" s="54">
        <f t="shared" si="30"/>
        <v>0</v>
      </c>
      <c r="Z126" s="54">
        <f t="shared" si="31"/>
        <v>0</v>
      </c>
      <c r="AA126" s="49">
        <f t="shared" si="32"/>
        <v>1.9</v>
      </c>
      <c r="AB126" s="54">
        <f t="shared" si="33"/>
        <v>0</v>
      </c>
      <c r="AC126" s="54">
        <f t="shared" si="34"/>
        <v>1.9</v>
      </c>
    </row>
    <row r="127" spans="1:29" ht="30" customHeight="1">
      <c r="A127" s="59">
        <v>118</v>
      </c>
      <c r="B127" s="50" t="s">
        <v>1147</v>
      </c>
      <c r="C127" s="50" t="s">
        <v>1175</v>
      </c>
      <c r="D127" s="50">
        <v>118</v>
      </c>
      <c r="E127" s="53" t="s">
        <v>2147</v>
      </c>
      <c r="F127" s="53" t="s">
        <v>2148</v>
      </c>
      <c r="G127" s="53" t="s">
        <v>2149</v>
      </c>
      <c r="H127" s="50" t="s">
        <v>1598</v>
      </c>
      <c r="I127" s="53" t="s">
        <v>1589</v>
      </c>
      <c r="J127" s="54">
        <v>2</v>
      </c>
      <c r="K127" s="54"/>
      <c r="L127" s="54"/>
      <c r="M127" s="54"/>
      <c r="N127" s="54">
        <v>1.8</v>
      </c>
      <c r="O127" s="54">
        <v>2.7</v>
      </c>
      <c r="P127" s="54">
        <f>-1-0.25+N127+O127-0.25</f>
        <v>3</v>
      </c>
      <c r="Q127" s="54"/>
      <c r="R127" s="54"/>
      <c r="S127" s="50">
        <v>2</v>
      </c>
      <c r="T127" s="50"/>
      <c r="U127" s="53" t="s">
        <v>1590</v>
      </c>
      <c r="V127" s="53"/>
      <c r="W127" s="48">
        <f t="shared" si="28"/>
        <v>2</v>
      </c>
      <c r="X127" s="54">
        <f t="shared" si="29"/>
        <v>0</v>
      </c>
      <c r="Y127" s="54">
        <f t="shared" si="30"/>
        <v>0</v>
      </c>
      <c r="Z127" s="54">
        <f t="shared" si="31"/>
        <v>0</v>
      </c>
      <c r="AA127" s="49">
        <f t="shared" si="32"/>
        <v>2</v>
      </c>
      <c r="AB127" s="54">
        <f t="shared" si="33"/>
        <v>2</v>
      </c>
      <c r="AC127" s="54">
        <f t="shared" si="34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30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2.5" style="44" bestFit="1" customWidth="1"/>
    <col min="5" max="5" width="16" style="44" bestFit="1" customWidth="1"/>
    <col min="6" max="6" width="24.25" style="44" bestFit="1" customWidth="1"/>
    <col min="7" max="7" width="25.2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1216</v>
      </c>
      <c r="D9" s="46" t="s">
        <v>1217</v>
      </c>
      <c r="E9" s="46"/>
      <c r="F9" s="46"/>
      <c r="G9" s="46"/>
      <c r="H9" s="46">
        <f>COUNTIF(H10:H1048576,"○")</f>
        <v>117</v>
      </c>
      <c r="I9" s="46"/>
      <c r="J9" s="47">
        <f>SUM(J10:J1048576)</f>
        <v>49.010000000000005</v>
      </c>
      <c r="K9" s="46">
        <f>COUNTIF(I10:I1048576,X6)</f>
        <v>5</v>
      </c>
      <c r="L9" s="46">
        <f>COUNTIF(I10:I1048576,Y6)</f>
        <v>0</v>
      </c>
      <c r="M9" s="46">
        <f>COUNTIF(I10:I1048576,Z6)</f>
        <v>0</v>
      </c>
      <c r="N9" s="46">
        <f>COUNTIF(I10:I1048576,AB7)</f>
        <v>115</v>
      </c>
      <c r="O9" s="46"/>
      <c r="P9" s="46"/>
      <c r="Q9" s="46">
        <f>COUNTIF(I10:I1048576,AC7)</f>
        <v>1</v>
      </c>
      <c r="R9" s="46"/>
      <c r="S9" s="46"/>
      <c r="T9" s="46">
        <f>COUNTIF(T10:T1048576,"○")</f>
        <v>57</v>
      </c>
      <c r="U9" s="46"/>
      <c r="V9" s="50"/>
      <c r="W9" s="48">
        <f t="shared" ref="W9:AC9" si="0">SUM(W10:W1048576)</f>
        <v>49.010000000000005</v>
      </c>
      <c r="X9" s="47">
        <f t="shared" si="0"/>
        <v>1.3900000000000001</v>
      </c>
      <c r="Y9" s="47">
        <f t="shared" si="0"/>
        <v>0</v>
      </c>
      <c r="Z9" s="47">
        <f t="shared" si="0"/>
        <v>0</v>
      </c>
      <c r="AA9" s="49">
        <f t="shared" si="0"/>
        <v>47.62</v>
      </c>
      <c r="AB9" s="47">
        <f t="shared" si="0"/>
        <v>47.339999999999996</v>
      </c>
      <c r="AC9" s="47">
        <f t="shared" si="0"/>
        <v>0.28000000000000003</v>
      </c>
    </row>
    <row r="10" spans="1:29" ht="30" customHeight="1">
      <c r="A10" s="59">
        <v>1</v>
      </c>
      <c r="B10" s="50" t="s">
        <v>1147</v>
      </c>
      <c r="C10" s="50" t="s">
        <v>1216</v>
      </c>
      <c r="D10" s="50" t="s">
        <v>2150</v>
      </c>
      <c r="E10" s="53" t="s">
        <v>2151</v>
      </c>
      <c r="F10" s="53" t="s">
        <v>2152</v>
      </c>
      <c r="G10" s="53" t="s">
        <v>2153</v>
      </c>
      <c r="H10" s="50" t="s">
        <v>1598</v>
      </c>
      <c r="I10" s="53" t="s">
        <v>1589</v>
      </c>
      <c r="J10" s="54">
        <v>0.76</v>
      </c>
      <c r="K10" s="54"/>
      <c r="L10" s="54"/>
      <c r="M10" s="54"/>
      <c r="N10" s="54">
        <v>2</v>
      </c>
      <c r="O10" s="54">
        <v>2.4</v>
      </c>
      <c r="P10" s="54">
        <f t="shared" ref="P10:P41" si="1">-1-0.25+N10+O10-0.25</f>
        <v>2.9</v>
      </c>
      <c r="Q10" s="54"/>
      <c r="R10" s="54"/>
      <c r="S10" s="50">
        <v>2</v>
      </c>
      <c r="T10" s="50"/>
      <c r="U10" s="53" t="s">
        <v>1603</v>
      </c>
      <c r="V10" s="53"/>
      <c r="W10" s="48">
        <f t="shared" ref="W10:W41" si="2">X10+Y10+Z10+AA10</f>
        <v>0.76</v>
      </c>
      <c r="X10" s="54">
        <f t="shared" ref="X10:X41" si="3">SUMIF(I10,$X$6,J10)</f>
        <v>0</v>
      </c>
      <c r="Y10" s="54">
        <f t="shared" ref="Y10:Y41" si="4">SUMIF(I10,$Y$6,J10)</f>
        <v>0</v>
      </c>
      <c r="Z10" s="54">
        <f t="shared" ref="Z10:Z41" si="5">SUMIF(I10,$Z$6,J10)</f>
        <v>0</v>
      </c>
      <c r="AA10" s="49">
        <f t="shared" ref="AA10:AA41" si="6">AB10+AC10</f>
        <v>0.76</v>
      </c>
      <c r="AB10" s="54">
        <f t="shared" ref="AB10:AB41" si="7">SUMIF(I10,$AB$7,J10)</f>
        <v>0.76</v>
      </c>
      <c r="AC10" s="54">
        <f t="shared" ref="AC10:AC41" si="8">SUMIF(I10,$AC$7,J10)</f>
        <v>0</v>
      </c>
    </row>
    <row r="11" spans="1:29" ht="30" customHeight="1">
      <c r="A11" s="59">
        <v>2</v>
      </c>
      <c r="B11" s="50" t="s">
        <v>1171</v>
      </c>
      <c r="C11" s="50" t="s">
        <v>1218</v>
      </c>
      <c r="D11" s="50" t="s">
        <v>2154</v>
      </c>
      <c r="E11" s="53" t="s">
        <v>2155</v>
      </c>
      <c r="F11" s="53" t="s">
        <v>2153</v>
      </c>
      <c r="G11" s="53" t="s">
        <v>2156</v>
      </c>
      <c r="H11" s="50" t="s">
        <v>1598</v>
      </c>
      <c r="I11" s="53" t="s">
        <v>1589</v>
      </c>
      <c r="J11" s="54">
        <v>0.47</v>
      </c>
      <c r="K11" s="54"/>
      <c r="L11" s="54"/>
      <c r="M11" s="54"/>
      <c r="N11" s="54">
        <v>2</v>
      </c>
      <c r="O11" s="54">
        <v>1.2</v>
      </c>
      <c r="P11" s="54">
        <f t="shared" si="1"/>
        <v>1.7</v>
      </c>
      <c r="Q11" s="54"/>
      <c r="R11" s="54"/>
      <c r="S11" s="50">
        <v>2</v>
      </c>
      <c r="T11" s="50" t="s">
        <v>1598</v>
      </c>
      <c r="U11" s="53" t="s">
        <v>1603</v>
      </c>
      <c r="V11" s="53"/>
      <c r="W11" s="48">
        <f t="shared" si="2"/>
        <v>0.47</v>
      </c>
      <c r="X11" s="54">
        <f t="shared" si="3"/>
        <v>0</v>
      </c>
      <c r="Y11" s="54">
        <f t="shared" si="4"/>
        <v>0</v>
      </c>
      <c r="Z11" s="54">
        <f t="shared" si="5"/>
        <v>0</v>
      </c>
      <c r="AA11" s="49">
        <f t="shared" si="6"/>
        <v>0.47</v>
      </c>
      <c r="AB11" s="54">
        <f t="shared" si="7"/>
        <v>0.47</v>
      </c>
      <c r="AC11" s="54">
        <f t="shared" si="8"/>
        <v>0</v>
      </c>
    </row>
    <row r="12" spans="1:29" ht="30" customHeight="1">
      <c r="A12" s="59">
        <v>3</v>
      </c>
      <c r="B12" s="50" t="s">
        <v>1171</v>
      </c>
      <c r="C12" s="50" t="s">
        <v>1218</v>
      </c>
      <c r="D12" s="50" t="s">
        <v>2157</v>
      </c>
      <c r="E12" s="53" t="s">
        <v>2158</v>
      </c>
      <c r="F12" s="53" t="s">
        <v>2159</v>
      </c>
      <c r="G12" s="53" t="s">
        <v>2153</v>
      </c>
      <c r="H12" s="50" t="s">
        <v>1598</v>
      </c>
      <c r="I12" s="53" t="s">
        <v>1589</v>
      </c>
      <c r="J12" s="54">
        <v>0.87</v>
      </c>
      <c r="K12" s="54"/>
      <c r="L12" s="54"/>
      <c r="M12" s="54"/>
      <c r="N12" s="54">
        <v>1.7</v>
      </c>
      <c r="O12" s="54">
        <v>1.7</v>
      </c>
      <c r="P12" s="54">
        <f t="shared" si="1"/>
        <v>1.9</v>
      </c>
      <c r="Q12" s="54"/>
      <c r="R12" s="54"/>
      <c r="S12" s="50">
        <v>2</v>
      </c>
      <c r="T12" s="50" t="s">
        <v>1598</v>
      </c>
      <c r="U12" s="53" t="s">
        <v>1603</v>
      </c>
      <c r="V12" s="53"/>
      <c r="W12" s="48">
        <f t="shared" si="2"/>
        <v>0.87</v>
      </c>
      <c r="X12" s="54">
        <f t="shared" si="3"/>
        <v>0</v>
      </c>
      <c r="Y12" s="54">
        <f t="shared" si="4"/>
        <v>0</v>
      </c>
      <c r="Z12" s="54">
        <f t="shared" si="5"/>
        <v>0</v>
      </c>
      <c r="AA12" s="49">
        <f t="shared" si="6"/>
        <v>0.87</v>
      </c>
      <c r="AB12" s="54">
        <f t="shared" si="7"/>
        <v>0.87</v>
      </c>
      <c r="AC12" s="54">
        <f t="shared" si="8"/>
        <v>0</v>
      </c>
    </row>
    <row r="13" spans="1:29" ht="30" customHeight="1">
      <c r="A13" s="59">
        <v>4</v>
      </c>
      <c r="B13" s="50" t="s">
        <v>1171</v>
      </c>
      <c r="C13" s="50" t="s">
        <v>1218</v>
      </c>
      <c r="D13" s="50" t="s">
        <v>2160</v>
      </c>
      <c r="E13" s="53" t="s">
        <v>2161</v>
      </c>
      <c r="F13" s="53" t="s">
        <v>2162</v>
      </c>
      <c r="G13" s="53" t="s">
        <v>2163</v>
      </c>
      <c r="H13" s="50" t="s">
        <v>1598</v>
      </c>
      <c r="I13" s="53" t="s">
        <v>1589</v>
      </c>
      <c r="J13" s="54">
        <v>0.45</v>
      </c>
      <c r="K13" s="54"/>
      <c r="L13" s="54"/>
      <c r="M13" s="54"/>
      <c r="N13" s="54">
        <v>1.6</v>
      </c>
      <c r="O13" s="54">
        <v>3.2</v>
      </c>
      <c r="P13" s="54">
        <f t="shared" si="1"/>
        <v>3.3000000000000003</v>
      </c>
      <c r="Q13" s="54"/>
      <c r="R13" s="54"/>
      <c r="S13" s="50">
        <v>5</v>
      </c>
      <c r="T13" s="50" t="s">
        <v>1598</v>
      </c>
      <c r="U13" s="53" t="s">
        <v>1603</v>
      </c>
      <c r="V13" s="53"/>
      <c r="W13" s="48">
        <f t="shared" si="2"/>
        <v>0.45</v>
      </c>
      <c r="X13" s="54">
        <f t="shared" si="3"/>
        <v>0</v>
      </c>
      <c r="Y13" s="54">
        <f t="shared" si="4"/>
        <v>0</v>
      </c>
      <c r="Z13" s="54">
        <f t="shared" si="5"/>
        <v>0</v>
      </c>
      <c r="AA13" s="49">
        <f t="shared" si="6"/>
        <v>0.45</v>
      </c>
      <c r="AB13" s="54">
        <f t="shared" si="7"/>
        <v>0.45</v>
      </c>
      <c r="AC13" s="54">
        <f t="shared" si="8"/>
        <v>0</v>
      </c>
    </row>
    <row r="14" spans="1:29" ht="30" customHeight="1">
      <c r="A14" s="59">
        <v>5</v>
      </c>
      <c r="B14" s="50" t="s">
        <v>1147</v>
      </c>
      <c r="C14" s="50" t="s">
        <v>1216</v>
      </c>
      <c r="D14" s="50" t="s">
        <v>2164</v>
      </c>
      <c r="E14" s="53" t="s">
        <v>2165</v>
      </c>
      <c r="F14" s="53" t="s">
        <v>2163</v>
      </c>
      <c r="G14" s="53" t="s">
        <v>2166</v>
      </c>
      <c r="H14" s="50" t="s">
        <v>1598</v>
      </c>
      <c r="I14" s="53" t="s">
        <v>1589</v>
      </c>
      <c r="J14" s="54">
        <v>0.11</v>
      </c>
      <c r="K14" s="54"/>
      <c r="L14" s="54"/>
      <c r="M14" s="54"/>
      <c r="N14" s="54">
        <v>1.8</v>
      </c>
      <c r="O14" s="54">
        <v>1.6</v>
      </c>
      <c r="P14" s="54">
        <f t="shared" si="1"/>
        <v>1.9000000000000004</v>
      </c>
      <c r="Q14" s="54"/>
      <c r="R14" s="54"/>
      <c r="S14" s="50">
        <v>5</v>
      </c>
      <c r="T14" s="50" t="s">
        <v>1598</v>
      </c>
      <c r="U14" s="53" t="s">
        <v>1603</v>
      </c>
      <c r="V14" s="53"/>
      <c r="W14" s="48">
        <f t="shared" si="2"/>
        <v>0.11</v>
      </c>
      <c r="X14" s="54">
        <f t="shared" si="3"/>
        <v>0</v>
      </c>
      <c r="Y14" s="54">
        <f t="shared" si="4"/>
        <v>0</v>
      </c>
      <c r="Z14" s="54">
        <f t="shared" si="5"/>
        <v>0</v>
      </c>
      <c r="AA14" s="49">
        <f t="shared" si="6"/>
        <v>0.11</v>
      </c>
      <c r="AB14" s="54">
        <f t="shared" si="7"/>
        <v>0.11</v>
      </c>
      <c r="AC14" s="54">
        <f t="shared" si="8"/>
        <v>0</v>
      </c>
    </row>
    <row r="15" spans="1:29" ht="30" customHeight="1">
      <c r="A15" s="59">
        <v>6</v>
      </c>
      <c r="B15" s="50" t="s">
        <v>1171</v>
      </c>
      <c r="C15" s="50" t="s">
        <v>1218</v>
      </c>
      <c r="D15" s="50" t="s">
        <v>2167</v>
      </c>
      <c r="E15" s="53" t="s">
        <v>2168</v>
      </c>
      <c r="F15" s="53" t="s">
        <v>2166</v>
      </c>
      <c r="G15" s="53" t="s">
        <v>2169</v>
      </c>
      <c r="H15" s="50" t="s">
        <v>1598</v>
      </c>
      <c r="I15" s="53" t="s">
        <v>1589</v>
      </c>
      <c r="J15" s="54">
        <v>0.25</v>
      </c>
      <c r="K15" s="54"/>
      <c r="L15" s="54"/>
      <c r="M15" s="54"/>
      <c r="N15" s="54">
        <v>1.9</v>
      </c>
      <c r="O15" s="54">
        <v>1.4</v>
      </c>
      <c r="P15" s="54">
        <f t="shared" si="1"/>
        <v>1.7999999999999998</v>
      </c>
      <c r="Q15" s="54"/>
      <c r="R15" s="54"/>
      <c r="S15" s="50">
        <v>5</v>
      </c>
      <c r="T15" s="50" t="s">
        <v>1598</v>
      </c>
      <c r="U15" s="53" t="s">
        <v>1603</v>
      </c>
      <c r="V15" s="53"/>
      <c r="W15" s="48">
        <f t="shared" si="2"/>
        <v>0.25</v>
      </c>
      <c r="X15" s="54">
        <f t="shared" si="3"/>
        <v>0</v>
      </c>
      <c r="Y15" s="54">
        <f t="shared" si="4"/>
        <v>0</v>
      </c>
      <c r="Z15" s="54">
        <f t="shared" si="5"/>
        <v>0</v>
      </c>
      <c r="AA15" s="49">
        <f t="shared" si="6"/>
        <v>0.25</v>
      </c>
      <c r="AB15" s="54">
        <f t="shared" si="7"/>
        <v>0.25</v>
      </c>
      <c r="AC15" s="54">
        <f t="shared" si="8"/>
        <v>0</v>
      </c>
    </row>
    <row r="16" spans="1:29" ht="30" customHeight="1">
      <c r="A16" s="59">
        <v>7</v>
      </c>
      <c r="B16" s="50" t="s">
        <v>1219</v>
      </c>
      <c r="C16" s="50" t="s">
        <v>1220</v>
      </c>
      <c r="D16" s="50" t="s">
        <v>2170</v>
      </c>
      <c r="E16" s="53" t="s">
        <v>2171</v>
      </c>
      <c r="F16" s="53" t="s">
        <v>2169</v>
      </c>
      <c r="G16" s="53" t="s">
        <v>2172</v>
      </c>
      <c r="H16" s="50" t="s">
        <v>1598</v>
      </c>
      <c r="I16" s="53" t="s">
        <v>1589</v>
      </c>
      <c r="J16" s="54">
        <v>7.0000000000000007E-2</v>
      </c>
      <c r="K16" s="54"/>
      <c r="L16" s="54"/>
      <c r="M16" s="54"/>
      <c r="N16" s="54">
        <v>1.3</v>
      </c>
      <c r="O16" s="54">
        <v>4.7</v>
      </c>
      <c r="P16" s="54">
        <f t="shared" si="1"/>
        <v>4.5</v>
      </c>
      <c r="Q16" s="54"/>
      <c r="R16" s="54"/>
      <c r="S16" s="50">
        <v>5</v>
      </c>
      <c r="T16" s="50" t="s">
        <v>1598</v>
      </c>
      <c r="U16" s="53" t="s">
        <v>1603</v>
      </c>
      <c r="V16" s="53"/>
      <c r="W16" s="48">
        <f t="shared" si="2"/>
        <v>7.0000000000000007E-2</v>
      </c>
      <c r="X16" s="54">
        <f t="shared" si="3"/>
        <v>0</v>
      </c>
      <c r="Y16" s="54">
        <f t="shared" si="4"/>
        <v>0</v>
      </c>
      <c r="Z16" s="54">
        <f t="shared" si="5"/>
        <v>0</v>
      </c>
      <c r="AA16" s="49">
        <f t="shared" si="6"/>
        <v>7.0000000000000007E-2</v>
      </c>
      <c r="AB16" s="54">
        <f t="shared" si="7"/>
        <v>7.0000000000000007E-2</v>
      </c>
      <c r="AC16" s="54">
        <f t="shared" si="8"/>
        <v>0</v>
      </c>
    </row>
    <row r="17" spans="1:29" ht="30" customHeight="1">
      <c r="A17" s="59">
        <v>8</v>
      </c>
      <c r="B17" s="50" t="s">
        <v>1219</v>
      </c>
      <c r="C17" s="50" t="s">
        <v>1220</v>
      </c>
      <c r="D17" s="50" t="s">
        <v>2173</v>
      </c>
      <c r="E17" s="53" t="s">
        <v>2174</v>
      </c>
      <c r="F17" s="53" t="s">
        <v>2172</v>
      </c>
      <c r="G17" s="53" t="s">
        <v>2175</v>
      </c>
      <c r="H17" s="50" t="s">
        <v>1598</v>
      </c>
      <c r="I17" s="53" t="s">
        <v>1589</v>
      </c>
      <c r="J17" s="54">
        <v>0.19</v>
      </c>
      <c r="K17" s="54"/>
      <c r="L17" s="54"/>
      <c r="M17" s="54"/>
      <c r="N17" s="54">
        <v>2.1</v>
      </c>
      <c r="O17" s="54">
        <v>3.1</v>
      </c>
      <c r="P17" s="54">
        <f t="shared" si="1"/>
        <v>3.7</v>
      </c>
      <c r="Q17" s="54"/>
      <c r="R17" s="54"/>
      <c r="S17" s="50">
        <v>5</v>
      </c>
      <c r="T17" s="50" t="s">
        <v>1598</v>
      </c>
      <c r="U17" s="53" t="s">
        <v>1603</v>
      </c>
      <c r="V17" s="53"/>
      <c r="W17" s="48">
        <f t="shared" si="2"/>
        <v>0.19</v>
      </c>
      <c r="X17" s="54">
        <f t="shared" si="3"/>
        <v>0</v>
      </c>
      <c r="Y17" s="54">
        <f t="shared" si="4"/>
        <v>0</v>
      </c>
      <c r="Z17" s="54">
        <f t="shared" si="5"/>
        <v>0</v>
      </c>
      <c r="AA17" s="49">
        <f t="shared" si="6"/>
        <v>0.19</v>
      </c>
      <c r="AB17" s="54">
        <f t="shared" si="7"/>
        <v>0.19</v>
      </c>
      <c r="AC17" s="54">
        <f t="shared" si="8"/>
        <v>0</v>
      </c>
    </row>
    <row r="18" spans="1:29" ht="30" customHeight="1">
      <c r="A18" s="59">
        <v>9</v>
      </c>
      <c r="B18" s="50" t="s">
        <v>1221</v>
      </c>
      <c r="C18" s="50" t="s">
        <v>1222</v>
      </c>
      <c r="D18" s="50" t="s">
        <v>2176</v>
      </c>
      <c r="E18" s="53" t="s">
        <v>2177</v>
      </c>
      <c r="F18" s="53" t="s">
        <v>2175</v>
      </c>
      <c r="G18" s="53" t="s">
        <v>2178</v>
      </c>
      <c r="H18" s="50" t="s">
        <v>1598</v>
      </c>
      <c r="I18" s="53" t="s">
        <v>1589</v>
      </c>
      <c r="J18" s="54">
        <v>0.63</v>
      </c>
      <c r="K18" s="54"/>
      <c r="L18" s="54"/>
      <c r="M18" s="54"/>
      <c r="N18" s="54">
        <v>1.8</v>
      </c>
      <c r="O18" s="54">
        <v>1.6</v>
      </c>
      <c r="P18" s="54">
        <f t="shared" si="1"/>
        <v>1.9000000000000004</v>
      </c>
      <c r="Q18" s="54"/>
      <c r="R18" s="54"/>
      <c r="S18" s="50">
        <v>5</v>
      </c>
      <c r="T18" s="50" t="s">
        <v>1598</v>
      </c>
      <c r="U18" s="53" t="s">
        <v>1603</v>
      </c>
      <c r="V18" s="53"/>
      <c r="W18" s="48">
        <f t="shared" si="2"/>
        <v>0.63</v>
      </c>
      <c r="X18" s="54">
        <f t="shared" si="3"/>
        <v>0</v>
      </c>
      <c r="Y18" s="54">
        <f t="shared" si="4"/>
        <v>0</v>
      </c>
      <c r="Z18" s="54">
        <f t="shared" si="5"/>
        <v>0</v>
      </c>
      <c r="AA18" s="49">
        <f t="shared" si="6"/>
        <v>0.63</v>
      </c>
      <c r="AB18" s="54">
        <f t="shared" si="7"/>
        <v>0.63</v>
      </c>
      <c r="AC18" s="54">
        <f t="shared" si="8"/>
        <v>0</v>
      </c>
    </row>
    <row r="19" spans="1:29" ht="30" customHeight="1">
      <c r="A19" s="59">
        <v>10</v>
      </c>
      <c r="B19" s="50" t="s">
        <v>1221</v>
      </c>
      <c r="C19" s="50" t="s">
        <v>1222</v>
      </c>
      <c r="D19" s="50" t="s">
        <v>2179</v>
      </c>
      <c r="E19" s="53" t="s">
        <v>2180</v>
      </c>
      <c r="F19" s="53" t="s">
        <v>2178</v>
      </c>
      <c r="G19" s="53" t="s">
        <v>2181</v>
      </c>
      <c r="H19" s="50" t="s">
        <v>1598</v>
      </c>
      <c r="I19" s="53" t="s">
        <v>1589</v>
      </c>
      <c r="J19" s="54">
        <v>0.21</v>
      </c>
      <c r="K19" s="54"/>
      <c r="L19" s="54"/>
      <c r="M19" s="54"/>
      <c r="N19" s="54">
        <v>1.6</v>
      </c>
      <c r="O19" s="54">
        <v>2.6</v>
      </c>
      <c r="P19" s="54">
        <f t="shared" si="1"/>
        <v>2.7</v>
      </c>
      <c r="Q19" s="54"/>
      <c r="R19" s="54"/>
      <c r="S19" s="50">
        <v>5</v>
      </c>
      <c r="T19" s="50" t="s">
        <v>1598</v>
      </c>
      <c r="U19" s="53" t="s">
        <v>1603</v>
      </c>
      <c r="V19" s="53"/>
      <c r="W19" s="48">
        <f t="shared" si="2"/>
        <v>0.21</v>
      </c>
      <c r="X19" s="54">
        <f t="shared" si="3"/>
        <v>0</v>
      </c>
      <c r="Y19" s="54">
        <f t="shared" si="4"/>
        <v>0</v>
      </c>
      <c r="Z19" s="54">
        <f t="shared" si="5"/>
        <v>0</v>
      </c>
      <c r="AA19" s="49">
        <f t="shared" si="6"/>
        <v>0.21</v>
      </c>
      <c r="AB19" s="54">
        <f t="shared" si="7"/>
        <v>0.21</v>
      </c>
      <c r="AC19" s="54">
        <f t="shared" si="8"/>
        <v>0</v>
      </c>
    </row>
    <row r="20" spans="1:29" ht="30" customHeight="1">
      <c r="A20" s="59">
        <v>11</v>
      </c>
      <c r="B20" s="50" t="s">
        <v>1171</v>
      </c>
      <c r="C20" s="50" t="s">
        <v>1218</v>
      </c>
      <c r="D20" s="50" t="s">
        <v>2182</v>
      </c>
      <c r="E20" s="53" t="s">
        <v>2183</v>
      </c>
      <c r="F20" s="53" t="s">
        <v>2181</v>
      </c>
      <c r="G20" s="53" t="s">
        <v>2184</v>
      </c>
      <c r="H20" s="50" t="s">
        <v>1598</v>
      </c>
      <c r="I20" s="53" t="s">
        <v>1589</v>
      </c>
      <c r="J20" s="54">
        <v>0.09</v>
      </c>
      <c r="K20" s="54"/>
      <c r="L20" s="54"/>
      <c r="M20" s="54"/>
      <c r="N20" s="54">
        <v>1.7</v>
      </c>
      <c r="O20" s="54">
        <v>2.6</v>
      </c>
      <c r="P20" s="54">
        <f t="shared" si="1"/>
        <v>2.8</v>
      </c>
      <c r="Q20" s="54"/>
      <c r="R20" s="54"/>
      <c r="S20" s="50">
        <v>5</v>
      </c>
      <c r="T20" s="50" t="s">
        <v>1598</v>
      </c>
      <c r="U20" s="53" t="s">
        <v>1603</v>
      </c>
      <c r="V20" s="53"/>
      <c r="W20" s="48">
        <f t="shared" si="2"/>
        <v>0.09</v>
      </c>
      <c r="X20" s="54">
        <f t="shared" si="3"/>
        <v>0</v>
      </c>
      <c r="Y20" s="54">
        <f t="shared" si="4"/>
        <v>0</v>
      </c>
      <c r="Z20" s="54">
        <f t="shared" si="5"/>
        <v>0</v>
      </c>
      <c r="AA20" s="49">
        <f t="shared" si="6"/>
        <v>0.09</v>
      </c>
      <c r="AB20" s="54">
        <f t="shared" si="7"/>
        <v>0.09</v>
      </c>
      <c r="AC20" s="54">
        <f t="shared" si="8"/>
        <v>0</v>
      </c>
    </row>
    <row r="21" spans="1:29" ht="30" customHeight="1">
      <c r="A21" s="59">
        <v>12</v>
      </c>
      <c r="B21" s="50" t="s">
        <v>1147</v>
      </c>
      <c r="C21" s="50" t="s">
        <v>1216</v>
      </c>
      <c r="D21" s="50" t="s">
        <v>2185</v>
      </c>
      <c r="E21" s="53" t="s">
        <v>2186</v>
      </c>
      <c r="F21" s="53" t="s">
        <v>2187</v>
      </c>
      <c r="G21" s="53" t="s">
        <v>2188</v>
      </c>
      <c r="H21" s="50" t="s">
        <v>1598</v>
      </c>
      <c r="I21" s="53" t="s">
        <v>1589</v>
      </c>
      <c r="J21" s="54">
        <v>0.2</v>
      </c>
      <c r="K21" s="54"/>
      <c r="L21" s="54"/>
      <c r="M21" s="54"/>
      <c r="N21" s="54">
        <v>1.3</v>
      </c>
      <c r="O21" s="54">
        <v>1.4</v>
      </c>
      <c r="P21" s="54">
        <f t="shared" si="1"/>
        <v>1.2</v>
      </c>
      <c r="Q21" s="54"/>
      <c r="R21" s="54"/>
      <c r="S21" s="50">
        <v>5</v>
      </c>
      <c r="T21" s="50"/>
      <c r="U21" s="53" t="s">
        <v>1603</v>
      </c>
      <c r="V21" s="53"/>
      <c r="W21" s="48">
        <f t="shared" si="2"/>
        <v>0.2</v>
      </c>
      <c r="X21" s="54">
        <f t="shared" si="3"/>
        <v>0</v>
      </c>
      <c r="Y21" s="54">
        <f t="shared" si="4"/>
        <v>0</v>
      </c>
      <c r="Z21" s="54">
        <f t="shared" si="5"/>
        <v>0</v>
      </c>
      <c r="AA21" s="49">
        <f t="shared" si="6"/>
        <v>0.2</v>
      </c>
      <c r="AB21" s="54">
        <f t="shared" si="7"/>
        <v>0.2</v>
      </c>
      <c r="AC21" s="54">
        <f t="shared" si="8"/>
        <v>0</v>
      </c>
    </row>
    <row r="22" spans="1:29" ht="30" customHeight="1">
      <c r="A22" s="59">
        <v>13</v>
      </c>
      <c r="B22" s="50" t="s">
        <v>1223</v>
      </c>
      <c r="C22" s="50" t="s">
        <v>1224</v>
      </c>
      <c r="D22" s="50" t="s">
        <v>2189</v>
      </c>
      <c r="E22" s="53" t="s">
        <v>2190</v>
      </c>
      <c r="F22" s="53" t="s">
        <v>2188</v>
      </c>
      <c r="G22" s="53" t="s">
        <v>2191</v>
      </c>
      <c r="H22" s="50" t="s">
        <v>1598</v>
      </c>
      <c r="I22" s="53" t="s">
        <v>1589</v>
      </c>
      <c r="J22" s="54">
        <v>0.15</v>
      </c>
      <c r="K22" s="54"/>
      <c r="L22" s="54"/>
      <c r="M22" s="54"/>
      <c r="N22" s="54">
        <v>1.4</v>
      </c>
      <c r="O22" s="54">
        <v>3.1</v>
      </c>
      <c r="P22" s="54">
        <f t="shared" si="1"/>
        <v>3</v>
      </c>
      <c r="Q22" s="54"/>
      <c r="R22" s="54"/>
      <c r="S22" s="50">
        <v>5</v>
      </c>
      <c r="T22" s="50"/>
      <c r="U22" s="53" t="s">
        <v>1603</v>
      </c>
      <c r="V22" s="53"/>
      <c r="W22" s="48">
        <f t="shared" si="2"/>
        <v>0.15</v>
      </c>
      <c r="X22" s="54">
        <f t="shared" si="3"/>
        <v>0</v>
      </c>
      <c r="Y22" s="54">
        <f t="shared" si="4"/>
        <v>0</v>
      </c>
      <c r="Z22" s="54">
        <f t="shared" si="5"/>
        <v>0</v>
      </c>
      <c r="AA22" s="49">
        <f t="shared" si="6"/>
        <v>0.15</v>
      </c>
      <c r="AB22" s="54">
        <f t="shared" si="7"/>
        <v>0.15</v>
      </c>
      <c r="AC22" s="54">
        <f t="shared" si="8"/>
        <v>0</v>
      </c>
    </row>
    <row r="23" spans="1:29" ht="30" customHeight="1">
      <c r="A23" s="59">
        <v>14</v>
      </c>
      <c r="B23" s="50" t="s">
        <v>1223</v>
      </c>
      <c r="C23" s="50" t="s">
        <v>1224</v>
      </c>
      <c r="D23" s="50" t="s">
        <v>2192</v>
      </c>
      <c r="E23" s="53" t="s">
        <v>2193</v>
      </c>
      <c r="F23" s="53" t="s">
        <v>2163</v>
      </c>
      <c r="G23" s="53" t="s">
        <v>2194</v>
      </c>
      <c r="H23" s="50" t="s">
        <v>1598</v>
      </c>
      <c r="I23" s="53" t="s">
        <v>1589</v>
      </c>
      <c r="J23" s="54">
        <v>0.45</v>
      </c>
      <c r="K23" s="54"/>
      <c r="L23" s="54"/>
      <c r="M23" s="54"/>
      <c r="N23" s="54">
        <v>1.5</v>
      </c>
      <c r="O23" s="54">
        <v>1.3</v>
      </c>
      <c r="P23" s="54">
        <f t="shared" si="1"/>
        <v>1.3</v>
      </c>
      <c r="Q23" s="54"/>
      <c r="R23" s="54"/>
      <c r="S23" s="50">
        <v>5</v>
      </c>
      <c r="T23" s="50" t="s">
        <v>1598</v>
      </c>
      <c r="U23" s="53" t="s">
        <v>1603</v>
      </c>
      <c r="V23" s="53"/>
      <c r="W23" s="48">
        <f t="shared" si="2"/>
        <v>0.45</v>
      </c>
      <c r="X23" s="54">
        <f t="shared" si="3"/>
        <v>0</v>
      </c>
      <c r="Y23" s="54">
        <f t="shared" si="4"/>
        <v>0</v>
      </c>
      <c r="Z23" s="54">
        <f t="shared" si="5"/>
        <v>0</v>
      </c>
      <c r="AA23" s="49">
        <f t="shared" si="6"/>
        <v>0.45</v>
      </c>
      <c r="AB23" s="54">
        <f t="shared" si="7"/>
        <v>0.45</v>
      </c>
      <c r="AC23" s="54">
        <f t="shared" si="8"/>
        <v>0</v>
      </c>
    </row>
    <row r="24" spans="1:29" ht="30" customHeight="1">
      <c r="A24" s="59">
        <v>15</v>
      </c>
      <c r="B24" s="50" t="s">
        <v>1223</v>
      </c>
      <c r="C24" s="50" t="s">
        <v>1224</v>
      </c>
      <c r="D24" s="50" t="s">
        <v>2195</v>
      </c>
      <c r="E24" s="53" t="s">
        <v>2196</v>
      </c>
      <c r="F24" s="53" t="s">
        <v>2194</v>
      </c>
      <c r="G24" s="53" t="s">
        <v>2197</v>
      </c>
      <c r="H24" s="50" t="s">
        <v>1598</v>
      </c>
      <c r="I24" s="53" t="s">
        <v>1589</v>
      </c>
      <c r="J24" s="54">
        <v>0.11</v>
      </c>
      <c r="K24" s="54"/>
      <c r="L24" s="54"/>
      <c r="M24" s="54"/>
      <c r="N24" s="54">
        <v>1.9</v>
      </c>
      <c r="O24" s="54">
        <v>1.3</v>
      </c>
      <c r="P24" s="54">
        <f t="shared" si="1"/>
        <v>1.7</v>
      </c>
      <c r="Q24" s="54"/>
      <c r="R24" s="54"/>
      <c r="S24" s="50">
        <v>5</v>
      </c>
      <c r="T24" s="50" t="s">
        <v>1598</v>
      </c>
      <c r="U24" s="53" t="s">
        <v>1603</v>
      </c>
      <c r="V24" s="53"/>
      <c r="W24" s="48">
        <f t="shared" si="2"/>
        <v>0.11</v>
      </c>
      <c r="X24" s="54">
        <f t="shared" si="3"/>
        <v>0</v>
      </c>
      <c r="Y24" s="54">
        <f t="shared" si="4"/>
        <v>0</v>
      </c>
      <c r="Z24" s="54">
        <f t="shared" si="5"/>
        <v>0</v>
      </c>
      <c r="AA24" s="49">
        <f t="shared" si="6"/>
        <v>0.11</v>
      </c>
      <c r="AB24" s="54">
        <f t="shared" si="7"/>
        <v>0.11</v>
      </c>
      <c r="AC24" s="54">
        <f t="shared" si="8"/>
        <v>0</v>
      </c>
    </row>
    <row r="25" spans="1:29" ht="30" customHeight="1">
      <c r="A25" s="59">
        <v>16</v>
      </c>
      <c r="B25" s="50" t="s">
        <v>1225</v>
      </c>
      <c r="C25" s="50" t="s">
        <v>1226</v>
      </c>
      <c r="D25" s="50" t="s">
        <v>2198</v>
      </c>
      <c r="E25" s="53" t="s">
        <v>2199</v>
      </c>
      <c r="F25" s="53" t="s">
        <v>2197</v>
      </c>
      <c r="G25" s="53" t="s">
        <v>2200</v>
      </c>
      <c r="H25" s="50" t="s">
        <v>1598</v>
      </c>
      <c r="I25" s="53" t="s">
        <v>1589</v>
      </c>
      <c r="J25" s="54">
        <v>0.25</v>
      </c>
      <c r="K25" s="54"/>
      <c r="L25" s="54"/>
      <c r="M25" s="54"/>
      <c r="N25" s="54">
        <v>1.7</v>
      </c>
      <c r="O25" s="54">
        <v>1.9</v>
      </c>
      <c r="P25" s="54">
        <f t="shared" si="1"/>
        <v>2.0999999999999996</v>
      </c>
      <c r="Q25" s="54"/>
      <c r="R25" s="54"/>
      <c r="S25" s="50">
        <v>5</v>
      </c>
      <c r="T25" s="50" t="s">
        <v>1598</v>
      </c>
      <c r="U25" s="53" t="s">
        <v>1603</v>
      </c>
      <c r="V25" s="53"/>
      <c r="W25" s="48">
        <f t="shared" si="2"/>
        <v>0.25</v>
      </c>
      <c r="X25" s="54">
        <f t="shared" si="3"/>
        <v>0</v>
      </c>
      <c r="Y25" s="54">
        <f t="shared" si="4"/>
        <v>0</v>
      </c>
      <c r="Z25" s="54">
        <f t="shared" si="5"/>
        <v>0</v>
      </c>
      <c r="AA25" s="49">
        <f t="shared" si="6"/>
        <v>0.25</v>
      </c>
      <c r="AB25" s="54">
        <f t="shared" si="7"/>
        <v>0.25</v>
      </c>
      <c r="AC25" s="54">
        <f t="shared" si="8"/>
        <v>0</v>
      </c>
    </row>
    <row r="26" spans="1:29" ht="30" customHeight="1">
      <c r="A26" s="59">
        <v>17</v>
      </c>
      <c r="B26" s="50" t="s">
        <v>1147</v>
      </c>
      <c r="C26" s="50" t="s">
        <v>1216</v>
      </c>
      <c r="D26" s="50" t="s">
        <v>2201</v>
      </c>
      <c r="E26" s="53" t="s">
        <v>2202</v>
      </c>
      <c r="F26" s="53" t="s">
        <v>2200</v>
      </c>
      <c r="G26" s="53" t="s">
        <v>2203</v>
      </c>
      <c r="H26" s="50" t="s">
        <v>1598</v>
      </c>
      <c r="I26" s="53" t="s">
        <v>1589</v>
      </c>
      <c r="J26" s="54">
        <v>7.0000000000000007E-2</v>
      </c>
      <c r="K26" s="54"/>
      <c r="L26" s="54"/>
      <c r="M26" s="54"/>
      <c r="N26" s="54">
        <v>1.4</v>
      </c>
      <c r="O26" s="54">
        <v>2.1</v>
      </c>
      <c r="P26" s="54">
        <f t="shared" si="1"/>
        <v>2</v>
      </c>
      <c r="Q26" s="54"/>
      <c r="R26" s="54"/>
      <c r="S26" s="50">
        <v>5</v>
      </c>
      <c r="T26" s="50" t="s">
        <v>1598</v>
      </c>
      <c r="U26" s="53" t="s">
        <v>1603</v>
      </c>
      <c r="V26" s="53"/>
      <c r="W26" s="48">
        <f t="shared" si="2"/>
        <v>7.0000000000000007E-2</v>
      </c>
      <c r="X26" s="54">
        <f t="shared" si="3"/>
        <v>0</v>
      </c>
      <c r="Y26" s="54">
        <f t="shared" si="4"/>
        <v>0</v>
      </c>
      <c r="Z26" s="54">
        <f t="shared" si="5"/>
        <v>0</v>
      </c>
      <c r="AA26" s="49">
        <f t="shared" si="6"/>
        <v>7.0000000000000007E-2</v>
      </c>
      <c r="AB26" s="54">
        <f t="shared" si="7"/>
        <v>7.0000000000000007E-2</v>
      </c>
      <c r="AC26" s="54">
        <f t="shared" si="8"/>
        <v>0</v>
      </c>
    </row>
    <row r="27" spans="1:29" ht="30" customHeight="1">
      <c r="A27" s="59">
        <v>18</v>
      </c>
      <c r="B27" s="50" t="s">
        <v>1171</v>
      </c>
      <c r="C27" s="50" t="s">
        <v>1218</v>
      </c>
      <c r="D27" s="50" t="s">
        <v>2204</v>
      </c>
      <c r="E27" s="53" t="s">
        <v>2205</v>
      </c>
      <c r="F27" s="53" t="s">
        <v>2200</v>
      </c>
      <c r="G27" s="53" t="s">
        <v>2206</v>
      </c>
      <c r="H27" s="50" t="s">
        <v>1598</v>
      </c>
      <c r="I27" s="53" t="s">
        <v>1589</v>
      </c>
      <c r="J27" s="54">
        <v>0.19</v>
      </c>
      <c r="K27" s="54"/>
      <c r="L27" s="54"/>
      <c r="M27" s="54"/>
      <c r="N27" s="54">
        <v>1.8</v>
      </c>
      <c r="O27" s="54">
        <v>3.2</v>
      </c>
      <c r="P27" s="54">
        <f t="shared" si="1"/>
        <v>3.5</v>
      </c>
      <c r="Q27" s="54"/>
      <c r="R27" s="54"/>
      <c r="S27" s="50">
        <v>5</v>
      </c>
      <c r="T27" s="50" t="s">
        <v>1598</v>
      </c>
      <c r="U27" s="53" t="s">
        <v>1603</v>
      </c>
      <c r="V27" s="53"/>
      <c r="W27" s="48">
        <f t="shared" si="2"/>
        <v>0.19</v>
      </c>
      <c r="X27" s="54">
        <f t="shared" si="3"/>
        <v>0</v>
      </c>
      <c r="Y27" s="54">
        <f t="shared" si="4"/>
        <v>0</v>
      </c>
      <c r="Z27" s="54">
        <f t="shared" si="5"/>
        <v>0</v>
      </c>
      <c r="AA27" s="49">
        <f t="shared" si="6"/>
        <v>0.19</v>
      </c>
      <c r="AB27" s="54">
        <f t="shared" si="7"/>
        <v>0.19</v>
      </c>
      <c r="AC27" s="54">
        <f t="shared" si="8"/>
        <v>0</v>
      </c>
    </row>
    <row r="28" spans="1:29" ht="30" customHeight="1">
      <c r="A28" s="59">
        <v>19</v>
      </c>
      <c r="B28" s="50" t="s">
        <v>1171</v>
      </c>
      <c r="C28" s="50" t="s">
        <v>1218</v>
      </c>
      <c r="D28" s="50" t="s">
        <v>2207</v>
      </c>
      <c r="E28" s="53" t="s">
        <v>2208</v>
      </c>
      <c r="F28" s="53" t="s">
        <v>2206</v>
      </c>
      <c r="G28" s="53" t="s">
        <v>2209</v>
      </c>
      <c r="H28" s="50" t="s">
        <v>1598</v>
      </c>
      <c r="I28" s="53" t="s">
        <v>1589</v>
      </c>
      <c r="J28" s="54">
        <v>0.63</v>
      </c>
      <c r="K28" s="54"/>
      <c r="L28" s="54"/>
      <c r="M28" s="54"/>
      <c r="N28" s="54">
        <v>1.8</v>
      </c>
      <c r="O28" s="54">
        <v>2.8</v>
      </c>
      <c r="P28" s="54">
        <f t="shared" si="1"/>
        <v>3.0999999999999996</v>
      </c>
      <c r="Q28" s="54"/>
      <c r="R28" s="54"/>
      <c r="S28" s="50">
        <v>5</v>
      </c>
      <c r="T28" s="50" t="s">
        <v>1598</v>
      </c>
      <c r="U28" s="53" t="s">
        <v>1603</v>
      </c>
      <c r="V28" s="53"/>
      <c r="W28" s="48">
        <f t="shared" si="2"/>
        <v>0.63</v>
      </c>
      <c r="X28" s="54">
        <f t="shared" si="3"/>
        <v>0</v>
      </c>
      <c r="Y28" s="54">
        <f t="shared" si="4"/>
        <v>0</v>
      </c>
      <c r="Z28" s="54">
        <f t="shared" si="5"/>
        <v>0</v>
      </c>
      <c r="AA28" s="49">
        <f t="shared" si="6"/>
        <v>0.63</v>
      </c>
      <c r="AB28" s="54">
        <f t="shared" si="7"/>
        <v>0.63</v>
      </c>
      <c r="AC28" s="54">
        <f t="shared" si="8"/>
        <v>0</v>
      </c>
    </row>
    <row r="29" spans="1:29" ht="30" customHeight="1">
      <c r="A29" s="59">
        <v>20</v>
      </c>
      <c r="B29" s="50" t="s">
        <v>1171</v>
      </c>
      <c r="C29" s="50" t="s">
        <v>1218</v>
      </c>
      <c r="D29" s="50" t="s">
        <v>2210</v>
      </c>
      <c r="E29" s="53" t="s">
        <v>2211</v>
      </c>
      <c r="F29" s="53" t="s">
        <v>2209</v>
      </c>
      <c r="G29" s="53" t="s">
        <v>2184</v>
      </c>
      <c r="H29" s="50" t="s">
        <v>1598</v>
      </c>
      <c r="I29" s="53" t="s">
        <v>1589</v>
      </c>
      <c r="J29" s="54">
        <v>0.21</v>
      </c>
      <c r="K29" s="54"/>
      <c r="L29" s="54"/>
      <c r="M29" s="54"/>
      <c r="N29" s="54">
        <v>1.3</v>
      </c>
      <c r="O29" s="54">
        <v>2.6</v>
      </c>
      <c r="P29" s="54">
        <f t="shared" si="1"/>
        <v>2.4000000000000004</v>
      </c>
      <c r="Q29" s="54"/>
      <c r="R29" s="54"/>
      <c r="S29" s="50">
        <v>5</v>
      </c>
      <c r="T29" s="50"/>
      <c r="U29" s="53" t="s">
        <v>1603</v>
      </c>
      <c r="V29" s="53"/>
      <c r="W29" s="48">
        <f t="shared" si="2"/>
        <v>0.21</v>
      </c>
      <c r="X29" s="54">
        <f t="shared" si="3"/>
        <v>0</v>
      </c>
      <c r="Y29" s="54">
        <f t="shared" si="4"/>
        <v>0</v>
      </c>
      <c r="Z29" s="54">
        <f t="shared" si="5"/>
        <v>0</v>
      </c>
      <c r="AA29" s="49">
        <f t="shared" si="6"/>
        <v>0.21</v>
      </c>
      <c r="AB29" s="54">
        <f t="shared" si="7"/>
        <v>0.21</v>
      </c>
      <c r="AC29" s="54">
        <f t="shared" si="8"/>
        <v>0</v>
      </c>
    </row>
    <row r="30" spans="1:29" ht="30" customHeight="1">
      <c r="A30" s="59">
        <v>21</v>
      </c>
      <c r="B30" s="50" t="s">
        <v>1171</v>
      </c>
      <c r="C30" s="50" t="s">
        <v>1218</v>
      </c>
      <c r="D30" s="50" t="s">
        <v>2212</v>
      </c>
      <c r="E30" s="53" t="s">
        <v>2213</v>
      </c>
      <c r="F30" s="53" t="s">
        <v>2214</v>
      </c>
      <c r="G30" s="53" t="s">
        <v>2215</v>
      </c>
      <c r="H30" s="50" t="s">
        <v>1598</v>
      </c>
      <c r="I30" s="53" t="s">
        <v>1589</v>
      </c>
      <c r="J30" s="54">
        <v>0.2</v>
      </c>
      <c r="K30" s="54"/>
      <c r="L30" s="54"/>
      <c r="M30" s="54"/>
      <c r="N30" s="54">
        <v>3.6</v>
      </c>
      <c r="O30" s="54">
        <v>1.5</v>
      </c>
      <c r="P30" s="54">
        <f t="shared" si="1"/>
        <v>3.6</v>
      </c>
      <c r="Q30" s="54"/>
      <c r="R30" s="54"/>
      <c r="S30" s="50">
        <v>5</v>
      </c>
      <c r="T30" s="50"/>
      <c r="U30" s="53" t="s">
        <v>1603</v>
      </c>
      <c r="V30" s="53"/>
      <c r="W30" s="48">
        <f t="shared" si="2"/>
        <v>0.2</v>
      </c>
      <c r="X30" s="54">
        <f t="shared" si="3"/>
        <v>0</v>
      </c>
      <c r="Y30" s="54">
        <f t="shared" si="4"/>
        <v>0</v>
      </c>
      <c r="Z30" s="54">
        <f t="shared" si="5"/>
        <v>0</v>
      </c>
      <c r="AA30" s="49">
        <f t="shared" si="6"/>
        <v>0.2</v>
      </c>
      <c r="AB30" s="54">
        <f t="shared" si="7"/>
        <v>0.2</v>
      </c>
      <c r="AC30" s="54">
        <f t="shared" si="8"/>
        <v>0</v>
      </c>
    </row>
    <row r="31" spans="1:29" ht="30" customHeight="1">
      <c r="A31" s="59">
        <v>22</v>
      </c>
      <c r="B31" s="50" t="s">
        <v>1171</v>
      </c>
      <c r="C31" s="50" t="s">
        <v>1218</v>
      </c>
      <c r="D31" s="50" t="s">
        <v>2216</v>
      </c>
      <c r="E31" s="53" t="s">
        <v>2217</v>
      </c>
      <c r="F31" s="53" t="s">
        <v>2215</v>
      </c>
      <c r="G31" s="53" t="s">
        <v>2218</v>
      </c>
      <c r="H31" s="50" t="s">
        <v>1598</v>
      </c>
      <c r="I31" s="53" t="s">
        <v>1589</v>
      </c>
      <c r="J31" s="54">
        <v>0.15</v>
      </c>
      <c r="K31" s="54"/>
      <c r="L31" s="54"/>
      <c r="M31" s="54"/>
      <c r="N31" s="54">
        <v>1.5</v>
      </c>
      <c r="O31" s="54">
        <v>4.0999999999999996</v>
      </c>
      <c r="P31" s="54">
        <f t="shared" si="1"/>
        <v>4.0999999999999996</v>
      </c>
      <c r="Q31" s="54"/>
      <c r="R31" s="54"/>
      <c r="S31" s="50">
        <v>5</v>
      </c>
      <c r="T31" s="50"/>
      <c r="U31" s="53" t="s">
        <v>1603</v>
      </c>
      <c r="V31" s="53"/>
      <c r="W31" s="48">
        <f t="shared" si="2"/>
        <v>0.15</v>
      </c>
      <c r="X31" s="54">
        <f t="shared" si="3"/>
        <v>0</v>
      </c>
      <c r="Y31" s="54">
        <f t="shared" si="4"/>
        <v>0</v>
      </c>
      <c r="Z31" s="54">
        <f t="shared" si="5"/>
        <v>0</v>
      </c>
      <c r="AA31" s="49">
        <f t="shared" si="6"/>
        <v>0.15</v>
      </c>
      <c r="AB31" s="54">
        <f t="shared" si="7"/>
        <v>0.15</v>
      </c>
      <c r="AC31" s="54">
        <f t="shared" si="8"/>
        <v>0</v>
      </c>
    </row>
    <row r="32" spans="1:29" ht="30" customHeight="1">
      <c r="A32" s="59">
        <v>23</v>
      </c>
      <c r="B32" s="50" t="s">
        <v>1171</v>
      </c>
      <c r="C32" s="50" t="s">
        <v>1218</v>
      </c>
      <c r="D32" s="50" t="s">
        <v>2219</v>
      </c>
      <c r="E32" s="53" t="s">
        <v>2220</v>
      </c>
      <c r="F32" s="53" t="s">
        <v>2221</v>
      </c>
      <c r="G32" s="53" t="s">
        <v>2222</v>
      </c>
      <c r="H32" s="50" t="s">
        <v>1598</v>
      </c>
      <c r="I32" s="53" t="s">
        <v>1589</v>
      </c>
      <c r="J32" s="54">
        <v>0.7</v>
      </c>
      <c r="K32" s="54"/>
      <c r="L32" s="54"/>
      <c r="M32" s="54"/>
      <c r="N32" s="54">
        <v>1.5</v>
      </c>
      <c r="O32" s="54">
        <v>2.2999999999999998</v>
      </c>
      <c r="P32" s="54">
        <f t="shared" si="1"/>
        <v>2.2999999999999998</v>
      </c>
      <c r="Q32" s="54"/>
      <c r="R32" s="54"/>
      <c r="S32" s="50">
        <v>5</v>
      </c>
      <c r="T32" s="50"/>
      <c r="U32" s="53" t="s">
        <v>1590</v>
      </c>
      <c r="V32" s="53"/>
      <c r="W32" s="48">
        <f t="shared" si="2"/>
        <v>0.7</v>
      </c>
      <c r="X32" s="54">
        <f t="shared" si="3"/>
        <v>0</v>
      </c>
      <c r="Y32" s="54">
        <f t="shared" si="4"/>
        <v>0</v>
      </c>
      <c r="Z32" s="54">
        <f t="shared" si="5"/>
        <v>0</v>
      </c>
      <c r="AA32" s="49">
        <f t="shared" si="6"/>
        <v>0.7</v>
      </c>
      <c r="AB32" s="54">
        <f t="shared" si="7"/>
        <v>0.7</v>
      </c>
      <c r="AC32" s="54">
        <f t="shared" si="8"/>
        <v>0</v>
      </c>
    </row>
    <row r="33" spans="1:29" ht="30" customHeight="1">
      <c r="A33" s="59">
        <v>24</v>
      </c>
      <c r="B33" s="50" t="s">
        <v>1171</v>
      </c>
      <c r="C33" s="50" t="s">
        <v>1218</v>
      </c>
      <c r="D33" s="50" t="s">
        <v>2223</v>
      </c>
      <c r="E33" s="53" t="s">
        <v>2224</v>
      </c>
      <c r="F33" s="53" t="s">
        <v>2225</v>
      </c>
      <c r="G33" s="53" t="s">
        <v>2226</v>
      </c>
      <c r="H33" s="50" t="s">
        <v>1598</v>
      </c>
      <c r="I33" s="53" t="s">
        <v>1589</v>
      </c>
      <c r="J33" s="54">
        <v>0.9</v>
      </c>
      <c r="K33" s="54"/>
      <c r="L33" s="54"/>
      <c r="M33" s="54"/>
      <c r="N33" s="54">
        <v>1.5</v>
      </c>
      <c r="O33" s="54">
        <v>2.2999999999999998</v>
      </c>
      <c r="P33" s="54">
        <f t="shared" si="1"/>
        <v>2.2999999999999998</v>
      </c>
      <c r="Q33" s="54"/>
      <c r="R33" s="54"/>
      <c r="S33" s="50">
        <v>5</v>
      </c>
      <c r="T33" s="50"/>
      <c r="U33" s="53" t="s">
        <v>1590</v>
      </c>
      <c r="V33" s="53"/>
      <c r="W33" s="48">
        <f t="shared" si="2"/>
        <v>0.9</v>
      </c>
      <c r="X33" s="54">
        <f t="shared" si="3"/>
        <v>0</v>
      </c>
      <c r="Y33" s="54">
        <f t="shared" si="4"/>
        <v>0</v>
      </c>
      <c r="Z33" s="54">
        <f t="shared" si="5"/>
        <v>0</v>
      </c>
      <c r="AA33" s="49">
        <f t="shared" si="6"/>
        <v>0.9</v>
      </c>
      <c r="AB33" s="54">
        <f t="shared" si="7"/>
        <v>0.9</v>
      </c>
      <c r="AC33" s="54">
        <f t="shared" si="8"/>
        <v>0</v>
      </c>
    </row>
    <row r="34" spans="1:29" ht="30" customHeight="1">
      <c r="A34" s="59">
        <v>25</v>
      </c>
      <c r="B34" s="50" t="s">
        <v>1171</v>
      </c>
      <c r="C34" s="50" t="s">
        <v>1218</v>
      </c>
      <c r="D34" s="50" t="s">
        <v>2227</v>
      </c>
      <c r="E34" s="53" t="s">
        <v>2228</v>
      </c>
      <c r="F34" s="53" t="s">
        <v>2229</v>
      </c>
      <c r="G34" s="53" t="s">
        <v>2230</v>
      </c>
      <c r="H34" s="50" t="s">
        <v>1598</v>
      </c>
      <c r="I34" s="53" t="s">
        <v>1589</v>
      </c>
      <c r="J34" s="54">
        <v>0.08</v>
      </c>
      <c r="K34" s="54"/>
      <c r="L34" s="54"/>
      <c r="M34" s="54"/>
      <c r="N34" s="54">
        <v>1.5</v>
      </c>
      <c r="O34" s="54">
        <v>2.4</v>
      </c>
      <c r="P34" s="54">
        <f t="shared" si="1"/>
        <v>2.4</v>
      </c>
      <c r="Q34" s="54"/>
      <c r="R34" s="54"/>
      <c r="S34" s="50">
        <v>5</v>
      </c>
      <c r="T34" s="50"/>
      <c r="U34" s="53" t="s">
        <v>1590</v>
      </c>
      <c r="V34" s="53"/>
      <c r="W34" s="48">
        <f t="shared" si="2"/>
        <v>0.08</v>
      </c>
      <c r="X34" s="54">
        <f t="shared" si="3"/>
        <v>0</v>
      </c>
      <c r="Y34" s="54">
        <f t="shared" si="4"/>
        <v>0</v>
      </c>
      <c r="Z34" s="54">
        <f t="shared" si="5"/>
        <v>0</v>
      </c>
      <c r="AA34" s="49">
        <f t="shared" si="6"/>
        <v>0.08</v>
      </c>
      <c r="AB34" s="54">
        <f t="shared" si="7"/>
        <v>0.08</v>
      </c>
      <c r="AC34" s="54">
        <f t="shared" si="8"/>
        <v>0</v>
      </c>
    </row>
    <row r="35" spans="1:29" ht="30" customHeight="1">
      <c r="A35" s="59">
        <v>26</v>
      </c>
      <c r="B35" s="50" t="s">
        <v>1171</v>
      </c>
      <c r="C35" s="50" t="s">
        <v>1218</v>
      </c>
      <c r="D35" s="50" t="s">
        <v>2231</v>
      </c>
      <c r="E35" s="53" t="s">
        <v>2232</v>
      </c>
      <c r="F35" s="53" t="s">
        <v>2233</v>
      </c>
      <c r="G35" s="53" t="s">
        <v>2234</v>
      </c>
      <c r="H35" s="50" t="s">
        <v>1598</v>
      </c>
      <c r="I35" s="53" t="s">
        <v>1589</v>
      </c>
      <c r="J35" s="54">
        <v>1.07</v>
      </c>
      <c r="K35" s="54"/>
      <c r="L35" s="54"/>
      <c r="M35" s="54"/>
      <c r="N35" s="54">
        <v>1.5</v>
      </c>
      <c r="O35" s="54">
        <v>2.4</v>
      </c>
      <c r="P35" s="54">
        <f t="shared" si="1"/>
        <v>2.4</v>
      </c>
      <c r="Q35" s="54"/>
      <c r="R35" s="54"/>
      <c r="S35" s="50">
        <v>5</v>
      </c>
      <c r="T35" s="50"/>
      <c r="U35" s="53" t="s">
        <v>1590</v>
      </c>
      <c r="V35" s="53"/>
      <c r="W35" s="48">
        <f t="shared" si="2"/>
        <v>1.07</v>
      </c>
      <c r="X35" s="54">
        <f t="shared" si="3"/>
        <v>0</v>
      </c>
      <c r="Y35" s="54">
        <f t="shared" si="4"/>
        <v>0</v>
      </c>
      <c r="Z35" s="54">
        <f t="shared" si="5"/>
        <v>0</v>
      </c>
      <c r="AA35" s="49">
        <f t="shared" si="6"/>
        <v>1.07</v>
      </c>
      <c r="AB35" s="54">
        <f t="shared" si="7"/>
        <v>1.07</v>
      </c>
      <c r="AC35" s="54">
        <f t="shared" si="8"/>
        <v>0</v>
      </c>
    </row>
    <row r="36" spans="1:29" ht="30" customHeight="1">
      <c r="A36" s="59">
        <v>27</v>
      </c>
      <c r="B36" s="50" t="s">
        <v>1171</v>
      </c>
      <c r="C36" s="50" t="s">
        <v>1218</v>
      </c>
      <c r="D36" s="50" t="s">
        <v>2235</v>
      </c>
      <c r="E36" s="53" t="s">
        <v>2236</v>
      </c>
      <c r="F36" s="53" t="s">
        <v>2237</v>
      </c>
      <c r="G36" s="53" t="s">
        <v>2238</v>
      </c>
      <c r="H36" s="50" t="s">
        <v>1598</v>
      </c>
      <c r="I36" s="53" t="s">
        <v>1589</v>
      </c>
      <c r="J36" s="54">
        <v>0.91</v>
      </c>
      <c r="K36" s="54"/>
      <c r="L36" s="54"/>
      <c r="M36" s="54"/>
      <c r="N36" s="54">
        <v>1.5</v>
      </c>
      <c r="O36" s="54">
        <v>3</v>
      </c>
      <c r="P36" s="54">
        <f t="shared" si="1"/>
        <v>3</v>
      </c>
      <c r="Q36" s="54"/>
      <c r="R36" s="54"/>
      <c r="S36" s="50">
        <v>5</v>
      </c>
      <c r="T36" s="50" t="s">
        <v>1598</v>
      </c>
      <c r="U36" s="53" t="s">
        <v>1603</v>
      </c>
      <c r="V36" s="53"/>
      <c r="W36" s="48">
        <f t="shared" si="2"/>
        <v>0.91</v>
      </c>
      <c r="X36" s="54">
        <f t="shared" si="3"/>
        <v>0</v>
      </c>
      <c r="Y36" s="54">
        <f t="shared" si="4"/>
        <v>0</v>
      </c>
      <c r="Z36" s="54">
        <f t="shared" si="5"/>
        <v>0</v>
      </c>
      <c r="AA36" s="49">
        <f t="shared" si="6"/>
        <v>0.91</v>
      </c>
      <c r="AB36" s="54">
        <f t="shared" si="7"/>
        <v>0.91</v>
      </c>
      <c r="AC36" s="54">
        <f t="shared" si="8"/>
        <v>0</v>
      </c>
    </row>
    <row r="37" spans="1:29" ht="30" customHeight="1">
      <c r="A37" s="59">
        <v>28</v>
      </c>
      <c r="B37" s="50" t="s">
        <v>1171</v>
      </c>
      <c r="C37" s="50" t="s">
        <v>1218</v>
      </c>
      <c r="D37" s="50" t="s">
        <v>2239</v>
      </c>
      <c r="E37" s="53" t="s">
        <v>2240</v>
      </c>
      <c r="F37" s="53" t="s">
        <v>2241</v>
      </c>
      <c r="G37" s="53" t="s">
        <v>2242</v>
      </c>
      <c r="H37" s="50" t="s">
        <v>1598</v>
      </c>
      <c r="I37" s="53" t="s">
        <v>1589</v>
      </c>
      <c r="J37" s="54">
        <v>0.47</v>
      </c>
      <c r="K37" s="54"/>
      <c r="L37" s="54"/>
      <c r="M37" s="54"/>
      <c r="N37" s="54">
        <v>1.4</v>
      </c>
      <c r="O37" s="54">
        <v>2</v>
      </c>
      <c r="P37" s="54">
        <f t="shared" si="1"/>
        <v>1.9</v>
      </c>
      <c r="Q37" s="54"/>
      <c r="R37" s="54"/>
      <c r="S37" s="50">
        <v>5</v>
      </c>
      <c r="T37" s="50"/>
      <c r="U37" s="53" t="s">
        <v>1603</v>
      </c>
      <c r="V37" s="53"/>
      <c r="W37" s="48">
        <f t="shared" si="2"/>
        <v>0.47</v>
      </c>
      <c r="X37" s="54">
        <f t="shared" si="3"/>
        <v>0</v>
      </c>
      <c r="Y37" s="54">
        <f t="shared" si="4"/>
        <v>0</v>
      </c>
      <c r="Z37" s="54">
        <f t="shared" si="5"/>
        <v>0</v>
      </c>
      <c r="AA37" s="49">
        <f t="shared" si="6"/>
        <v>0.47</v>
      </c>
      <c r="AB37" s="54">
        <f t="shared" si="7"/>
        <v>0.47</v>
      </c>
      <c r="AC37" s="54">
        <f t="shared" si="8"/>
        <v>0</v>
      </c>
    </row>
    <row r="38" spans="1:29" ht="30" customHeight="1">
      <c r="A38" s="59">
        <v>29</v>
      </c>
      <c r="B38" s="50" t="s">
        <v>1171</v>
      </c>
      <c r="C38" s="50" t="s">
        <v>1218</v>
      </c>
      <c r="D38" s="50" t="s">
        <v>2243</v>
      </c>
      <c r="E38" s="53" t="s">
        <v>2244</v>
      </c>
      <c r="F38" s="53" t="s">
        <v>2242</v>
      </c>
      <c r="G38" s="53" t="s">
        <v>2245</v>
      </c>
      <c r="H38" s="50" t="s">
        <v>1598</v>
      </c>
      <c r="I38" s="53" t="s">
        <v>1589</v>
      </c>
      <c r="J38" s="54">
        <v>0.49</v>
      </c>
      <c r="K38" s="54"/>
      <c r="L38" s="54"/>
      <c r="M38" s="54"/>
      <c r="N38" s="54">
        <v>1.4</v>
      </c>
      <c r="O38" s="54">
        <v>1.6</v>
      </c>
      <c r="P38" s="54">
        <f t="shared" si="1"/>
        <v>1.5</v>
      </c>
      <c r="Q38" s="54"/>
      <c r="R38" s="54"/>
      <c r="S38" s="50">
        <v>5</v>
      </c>
      <c r="T38" s="50"/>
      <c r="U38" s="53" t="s">
        <v>1603</v>
      </c>
      <c r="V38" s="53"/>
      <c r="W38" s="48">
        <f t="shared" si="2"/>
        <v>0.49</v>
      </c>
      <c r="X38" s="54">
        <f t="shared" si="3"/>
        <v>0</v>
      </c>
      <c r="Y38" s="54">
        <f t="shared" si="4"/>
        <v>0</v>
      </c>
      <c r="Z38" s="54">
        <f t="shared" si="5"/>
        <v>0</v>
      </c>
      <c r="AA38" s="49">
        <f t="shared" si="6"/>
        <v>0.49</v>
      </c>
      <c r="AB38" s="54">
        <f t="shared" si="7"/>
        <v>0.49</v>
      </c>
      <c r="AC38" s="54">
        <f t="shared" si="8"/>
        <v>0</v>
      </c>
    </row>
    <row r="39" spans="1:29" ht="30" customHeight="1">
      <c r="A39" s="59">
        <v>30</v>
      </c>
      <c r="B39" s="50" t="s">
        <v>1171</v>
      </c>
      <c r="C39" s="50" t="s">
        <v>1218</v>
      </c>
      <c r="D39" s="50" t="s">
        <v>2246</v>
      </c>
      <c r="E39" s="53" t="s">
        <v>2247</v>
      </c>
      <c r="F39" s="53" t="s">
        <v>2245</v>
      </c>
      <c r="G39" s="53" t="s">
        <v>2248</v>
      </c>
      <c r="H39" s="50" t="s">
        <v>1598</v>
      </c>
      <c r="I39" s="53" t="s">
        <v>1589</v>
      </c>
      <c r="J39" s="54">
        <v>0.85</v>
      </c>
      <c r="K39" s="54"/>
      <c r="L39" s="54"/>
      <c r="M39" s="54"/>
      <c r="N39" s="54">
        <v>1.6</v>
      </c>
      <c r="O39" s="54">
        <v>5.2</v>
      </c>
      <c r="P39" s="54">
        <f t="shared" si="1"/>
        <v>5.3000000000000007</v>
      </c>
      <c r="Q39" s="54"/>
      <c r="R39" s="54"/>
      <c r="S39" s="50">
        <v>5</v>
      </c>
      <c r="T39" s="50"/>
      <c r="U39" s="53" t="s">
        <v>1603</v>
      </c>
      <c r="V39" s="53"/>
      <c r="W39" s="48">
        <f t="shared" si="2"/>
        <v>0.85</v>
      </c>
      <c r="X39" s="54">
        <f t="shared" si="3"/>
        <v>0</v>
      </c>
      <c r="Y39" s="54">
        <f t="shared" si="4"/>
        <v>0</v>
      </c>
      <c r="Z39" s="54">
        <f t="shared" si="5"/>
        <v>0</v>
      </c>
      <c r="AA39" s="49">
        <f t="shared" si="6"/>
        <v>0.85</v>
      </c>
      <c r="AB39" s="54">
        <f t="shared" si="7"/>
        <v>0.85</v>
      </c>
      <c r="AC39" s="54">
        <f t="shared" si="8"/>
        <v>0</v>
      </c>
    </row>
    <row r="40" spans="1:29" ht="30" customHeight="1">
      <c r="A40" s="59">
        <v>31</v>
      </c>
      <c r="B40" s="50" t="s">
        <v>1171</v>
      </c>
      <c r="C40" s="50" t="s">
        <v>1218</v>
      </c>
      <c r="D40" s="50" t="s">
        <v>2249</v>
      </c>
      <c r="E40" s="53" t="s">
        <v>2250</v>
      </c>
      <c r="F40" s="53" t="s">
        <v>2248</v>
      </c>
      <c r="G40" s="53" t="s">
        <v>2251</v>
      </c>
      <c r="H40" s="50" t="s">
        <v>1598</v>
      </c>
      <c r="I40" s="53" t="s">
        <v>1589</v>
      </c>
      <c r="J40" s="54">
        <v>0.45</v>
      </c>
      <c r="K40" s="54"/>
      <c r="L40" s="54"/>
      <c r="M40" s="54"/>
      <c r="N40" s="54">
        <v>1.5</v>
      </c>
      <c r="O40" s="54">
        <v>4.8</v>
      </c>
      <c r="P40" s="54">
        <f t="shared" si="1"/>
        <v>4.8</v>
      </c>
      <c r="Q40" s="54"/>
      <c r="R40" s="54"/>
      <c r="S40" s="50">
        <v>5</v>
      </c>
      <c r="T40" s="50"/>
      <c r="U40" s="53" t="s">
        <v>1603</v>
      </c>
      <c r="V40" s="53"/>
      <c r="W40" s="48">
        <f t="shared" si="2"/>
        <v>0.45</v>
      </c>
      <c r="X40" s="54">
        <f t="shared" si="3"/>
        <v>0</v>
      </c>
      <c r="Y40" s="54">
        <f t="shared" si="4"/>
        <v>0</v>
      </c>
      <c r="Z40" s="54">
        <f t="shared" si="5"/>
        <v>0</v>
      </c>
      <c r="AA40" s="49">
        <f t="shared" si="6"/>
        <v>0.45</v>
      </c>
      <c r="AB40" s="54">
        <f t="shared" si="7"/>
        <v>0.45</v>
      </c>
      <c r="AC40" s="54">
        <f t="shared" si="8"/>
        <v>0</v>
      </c>
    </row>
    <row r="41" spans="1:29" ht="30" customHeight="1">
      <c r="A41" s="59">
        <v>32</v>
      </c>
      <c r="B41" s="50" t="s">
        <v>1171</v>
      </c>
      <c r="C41" s="50" t="s">
        <v>1218</v>
      </c>
      <c r="D41" s="50" t="s">
        <v>2252</v>
      </c>
      <c r="E41" s="53" t="s">
        <v>2253</v>
      </c>
      <c r="F41" s="53" t="s">
        <v>2251</v>
      </c>
      <c r="G41" s="53" t="s">
        <v>2254</v>
      </c>
      <c r="H41" s="50" t="s">
        <v>1598</v>
      </c>
      <c r="I41" s="53" t="s">
        <v>1589</v>
      </c>
      <c r="J41" s="54">
        <v>0.45</v>
      </c>
      <c r="K41" s="54"/>
      <c r="L41" s="54"/>
      <c r="M41" s="54"/>
      <c r="N41" s="54">
        <v>1.5</v>
      </c>
      <c r="O41" s="54">
        <v>5</v>
      </c>
      <c r="P41" s="54">
        <f t="shared" si="1"/>
        <v>5</v>
      </c>
      <c r="Q41" s="54"/>
      <c r="R41" s="54"/>
      <c r="S41" s="50">
        <v>5</v>
      </c>
      <c r="T41" s="50"/>
      <c r="U41" s="53" t="s">
        <v>1603</v>
      </c>
      <c r="V41" s="53"/>
      <c r="W41" s="48">
        <f t="shared" si="2"/>
        <v>0.45</v>
      </c>
      <c r="X41" s="54">
        <f t="shared" si="3"/>
        <v>0</v>
      </c>
      <c r="Y41" s="54">
        <f t="shared" si="4"/>
        <v>0</v>
      </c>
      <c r="Z41" s="54">
        <f t="shared" si="5"/>
        <v>0</v>
      </c>
      <c r="AA41" s="49">
        <f t="shared" si="6"/>
        <v>0.45</v>
      </c>
      <c r="AB41" s="54">
        <f t="shared" si="7"/>
        <v>0.45</v>
      </c>
      <c r="AC41" s="54">
        <f t="shared" si="8"/>
        <v>0</v>
      </c>
    </row>
    <row r="42" spans="1:29" ht="30" customHeight="1">
      <c r="A42" s="59">
        <v>33</v>
      </c>
      <c r="B42" s="50" t="s">
        <v>1171</v>
      </c>
      <c r="C42" s="50" t="s">
        <v>1218</v>
      </c>
      <c r="D42" s="50" t="s">
        <v>2255</v>
      </c>
      <c r="E42" s="53" t="s">
        <v>2256</v>
      </c>
      <c r="F42" s="53" t="s">
        <v>2241</v>
      </c>
      <c r="G42" s="53" t="s">
        <v>2245</v>
      </c>
      <c r="H42" s="50" t="s">
        <v>1598</v>
      </c>
      <c r="I42" s="53" t="s">
        <v>1589</v>
      </c>
      <c r="J42" s="54">
        <v>1.36</v>
      </c>
      <c r="K42" s="54"/>
      <c r="L42" s="54"/>
      <c r="M42" s="54"/>
      <c r="N42" s="54">
        <v>1.4</v>
      </c>
      <c r="O42" s="54">
        <v>2.7</v>
      </c>
      <c r="P42" s="54">
        <f t="shared" ref="P42:P73" si="9">-1-0.25+N42+O42-0.25</f>
        <v>2.6</v>
      </c>
      <c r="Q42" s="54"/>
      <c r="R42" s="54"/>
      <c r="S42" s="50">
        <v>5</v>
      </c>
      <c r="T42" s="50"/>
      <c r="U42" s="53" t="s">
        <v>1603</v>
      </c>
      <c r="V42" s="53"/>
      <c r="W42" s="48">
        <f t="shared" ref="W42:W73" si="10">X42+Y42+Z42+AA42</f>
        <v>1.36</v>
      </c>
      <c r="X42" s="54">
        <f t="shared" ref="X42:X73" si="11">SUMIF(I42,$X$6,J42)</f>
        <v>0</v>
      </c>
      <c r="Y42" s="54">
        <f t="shared" ref="Y42:Y73" si="12">SUMIF(I42,$Y$6,J42)</f>
        <v>0</v>
      </c>
      <c r="Z42" s="54">
        <f t="shared" ref="Z42:Z73" si="13">SUMIF(I42,$Z$6,J42)</f>
        <v>0</v>
      </c>
      <c r="AA42" s="49">
        <f t="shared" ref="AA42:AA73" si="14">AB42+AC42</f>
        <v>1.36</v>
      </c>
      <c r="AB42" s="54">
        <f t="shared" ref="AB42:AB73" si="15">SUMIF(I42,$AB$7,J42)</f>
        <v>1.36</v>
      </c>
      <c r="AC42" s="54">
        <f t="shared" ref="AC42:AC73" si="16">SUMIF(I42,$AC$7,J42)</f>
        <v>0</v>
      </c>
    </row>
    <row r="43" spans="1:29" ht="30" customHeight="1">
      <c r="A43" s="59">
        <v>34</v>
      </c>
      <c r="B43" s="50" t="s">
        <v>1171</v>
      </c>
      <c r="C43" s="50" t="s">
        <v>1218</v>
      </c>
      <c r="D43" s="50" t="s">
        <v>2257</v>
      </c>
      <c r="E43" s="53" t="s">
        <v>2258</v>
      </c>
      <c r="F43" s="53" t="s">
        <v>2245</v>
      </c>
      <c r="G43" s="53" t="s">
        <v>2248</v>
      </c>
      <c r="H43" s="50" t="s">
        <v>1598</v>
      </c>
      <c r="I43" s="53" t="s">
        <v>1589</v>
      </c>
      <c r="J43" s="54">
        <v>0.86</v>
      </c>
      <c r="K43" s="54"/>
      <c r="L43" s="54"/>
      <c r="M43" s="54"/>
      <c r="N43" s="54">
        <v>1.6</v>
      </c>
      <c r="O43" s="54">
        <v>3.6</v>
      </c>
      <c r="P43" s="54">
        <f t="shared" si="9"/>
        <v>3.7</v>
      </c>
      <c r="Q43" s="54"/>
      <c r="R43" s="54"/>
      <c r="S43" s="50">
        <v>5</v>
      </c>
      <c r="T43" s="50"/>
      <c r="U43" s="53" t="s">
        <v>1603</v>
      </c>
      <c r="V43" s="53"/>
      <c r="W43" s="48">
        <f t="shared" si="10"/>
        <v>0.86</v>
      </c>
      <c r="X43" s="54">
        <f t="shared" si="11"/>
        <v>0</v>
      </c>
      <c r="Y43" s="54">
        <f t="shared" si="12"/>
        <v>0</v>
      </c>
      <c r="Z43" s="54">
        <f t="shared" si="13"/>
        <v>0</v>
      </c>
      <c r="AA43" s="49">
        <f t="shared" si="14"/>
        <v>0.86</v>
      </c>
      <c r="AB43" s="54">
        <f t="shared" si="15"/>
        <v>0.86</v>
      </c>
      <c r="AC43" s="54">
        <f t="shared" si="16"/>
        <v>0</v>
      </c>
    </row>
    <row r="44" spans="1:29" ht="30" customHeight="1">
      <c r="A44" s="59">
        <v>35</v>
      </c>
      <c r="B44" s="50" t="s">
        <v>1171</v>
      </c>
      <c r="C44" s="50" t="s">
        <v>1218</v>
      </c>
      <c r="D44" s="50" t="s">
        <v>2259</v>
      </c>
      <c r="E44" s="53" t="s">
        <v>2260</v>
      </c>
      <c r="F44" s="53" t="s">
        <v>2248</v>
      </c>
      <c r="G44" s="53" t="s">
        <v>2251</v>
      </c>
      <c r="H44" s="50" t="s">
        <v>1598</v>
      </c>
      <c r="I44" s="53" t="s">
        <v>1589</v>
      </c>
      <c r="J44" s="54">
        <v>0.39</v>
      </c>
      <c r="K44" s="54"/>
      <c r="L44" s="54"/>
      <c r="M44" s="54"/>
      <c r="N44" s="54">
        <v>1.5</v>
      </c>
      <c r="O44" s="54">
        <v>5</v>
      </c>
      <c r="P44" s="54">
        <f t="shared" si="9"/>
        <v>5</v>
      </c>
      <c r="Q44" s="54"/>
      <c r="R44" s="54"/>
      <c r="S44" s="50">
        <v>5</v>
      </c>
      <c r="T44" s="50"/>
      <c r="U44" s="53" t="s">
        <v>1603</v>
      </c>
      <c r="V44" s="53"/>
      <c r="W44" s="48">
        <f t="shared" si="10"/>
        <v>0.39</v>
      </c>
      <c r="X44" s="54">
        <f t="shared" si="11"/>
        <v>0</v>
      </c>
      <c r="Y44" s="54">
        <f t="shared" si="12"/>
        <v>0</v>
      </c>
      <c r="Z44" s="54">
        <f t="shared" si="13"/>
        <v>0</v>
      </c>
      <c r="AA44" s="49">
        <f t="shared" si="14"/>
        <v>0.39</v>
      </c>
      <c r="AB44" s="54">
        <f t="shared" si="15"/>
        <v>0.39</v>
      </c>
      <c r="AC44" s="54">
        <f t="shared" si="16"/>
        <v>0</v>
      </c>
    </row>
    <row r="45" spans="1:29" ht="30" customHeight="1">
      <c r="A45" s="59">
        <v>36</v>
      </c>
      <c r="B45" s="50" t="s">
        <v>1171</v>
      </c>
      <c r="C45" s="50" t="s">
        <v>1218</v>
      </c>
      <c r="D45" s="50" t="s">
        <v>2261</v>
      </c>
      <c r="E45" s="53" t="s">
        <v>2262</v>
      </c>
      <c r="F45" s="53" t="s">
        <v>2251</v>
      </c>
      <c r="G45" s="53" t="s">
        <v>2254</v>
      </c>
      <c r="H45" s="50" t="s">
        <v>1598</v>
      </c>
      <c r="I45" s="53" t="s">
        <v>1589</v>
      </c>
      <c r="J45" s="54">
        <v>0.5</v>
      </c>
      <c r="K45" s="54"/>
      <c r="L45" s="54"/>
      <c r="M45" s="54"/>
      <c r="N45" s="54">
        <v>2.2999999999999998</v>
      </c>
      <c r="O45" s="54">
        <v>7</v>
      </c>
      <c r="P45" s="54">
        <f t="shared" si="9"/>
        <v>7.8000000000000007</v>
      </c>
      <c r="Q45" s="54"/>
      <c r="R45" s="54"/>
      <c r="S45" s="50">
        <v>5</v>
      </c>
      <c r="T45" s="50"/>
      <c r="U45" s="53" t="s">
        <v>1603</v>
      </c>
      <c r="V45" s="53"/>
      <c r="W45" s="48">
        <f t="shared" si="10"/>
        <v>0.5</v>
      </c>
      <c r="X45" s="54">
        <f t="shared" si="11"/>
        <v>0</v>
      </c>
      <c r="Y45" s="54">
        <f t="shared" si="12"/>
        <v>0</v>
      </c>
      <c r="Z45" s="54">
        <f t="shared" si="13"/>
        <v>0</v>
      </c>
      <c r="AA45" s="49">
        <f t="shared" si="14"/>
        <v>0.5</v>
      </c>
      <c r="AB45" s="54">
        <f t="shared" si="15"/>
        <v>0.5</v>
      </c>
      <c r="AC45" s="54">
        <f t="shared" si="16"/>
        <v>0</v>
      </c>
    </row>
    <row r="46" spans="1:29" ht="30" customHeight="1">
      <c r="A46" s="59">
        <v>37</v>
      </c>
      <c r="B46" s="50" t="s">
        <v>1227</v>
      </c>
      <c r="C46" s="50" t="s">
        <v>1228</v>
      </c>
      <c r="D46" s="50" t="s">
        <v>2263</v>
      </c>
      <c r="E46" s="53" t="s">
        <v>2264</v>
      </c>
      <c r="F46" s="53" t="s">
        <v>2265</v>
      </c>
      <c r="G46" s="53" t="s">
        <v>2266</v>
      </c>
      <c r="H46" s="50" t="s">
        <v>1598</v>
      </c>
      <c r="I46" s="53" t="s">
        <v>1589</v>
      </c>
      <c r="J46" s="54">
        <v>0.36</v>
      </c>
      <c r="K46" s="54"/>
      <c r="L46" s="54"/>
      <c r="M46" s="54"/>
      <c r="N46" s="54">
        <v>1.5</v>
      </c>
      <c r="O46" s="54">
        <v>4</v>
      </c>
      <c r="P46" s="54">
        <f t="shared" si="9"/>
        <v>4</v>
      </c>
      <c r="Q46" s="54"/>
      <c r="R46" s="54"/>
      <c r="S46" s="50">
        <v>2</v>
      </c>
      <c r="T46" s="50"/>
      <c r="U46" s="53" t="s">
        <v>1603</v>
      </c>
      <c r="V46" s="53"/>
      <c r="W46" s="48">
        <f t="shared" si="10"/>
        <v>0.36</v>
      </c>
      <c r="X46" s="54">
        <f t="shared" si="11"/>
        <v>0</v>
      </c>
      <c r="Y46" s="54">
        <f t="shared" si="12"/>
        <v>0</v>
      </c>
      <c r="Z46" s="54">
        <f t="shared" si="13"/>
        <v>0</v>
      </c>
      <c r="AA46" s="49">
        <f t="shared" si="14"/>
        <v>0.36</v>
      </c>
      <c r="AB46" s="54">
        <f t="shared" si="15"/>
        <v>0.36</v>
      </c>
      <c r="AC46" s="54">
        <f t="shared" si="16"/>
        <v>0</v>
      </c>
    </row>
    <row r="47" spans="1:29" ht="30" customHeight="1">
      <c r="A47" s="59">
        <v>38</v>
      </c>
      <c r="B47" s="50" t="s">
        <v>1229</v>
      </c>
      <c r="C47" s="50" t="s">
        <v>1230</v>
      </c>
      <c r="D47" s="50" t="s">
        <v>2267</v>
      </c>
      <c r="E47" s="53" t="s">
        <v>2264</v>
      </c>
      <c r="F47" s="53" t="s">
        <v>2266</v>
      </c>
      <c r="G47" s="53" t="s">
        <v>2268</v>
      </c>
      <c r="H47" s="50" t="s">
        <v>1598</v>
      </c>
      <c r="I47" s="53" t="s">
        <v>1589</v>
      </c>
      <c r="J47" s="54">
        <v>0.23</v>
      </c>
      <c r="K47" s="54"/>
      <c r="L47" s="54"/>
      <c r="M47" s="54"/>
      <c r="N47" s="54">
        <v>1.5</v>
      </c>
      <c r="O47" s="54">
        <v>4.0999999999999996</v>
      </c>
      <c r="P47" s="54">
        <f t="shared" si="9"/>
        <v>4.0999999999999996</v>
      </c>
      <c r="Q47" s="54"/>
      <c r="R47" s="54"/>
      <c r="S47" s="50">
        <v>2</v>
      </c>
      <c r="T47" s="50" t="s">
        <v>1598</v>
      </c>
      <c r="U47" s="53" t="s">
        <v>1603</v>
      </c>
      <c r="V47" s="53"/>
      <c r="W47" s="48">
        <f t="shared" si="10"/>
        <v>0.23</v>
      </c>
      <c r="X47" s="54">
        <f t="shared" si="11"/>
        <v>0</v>
      </c>
      <c r="Y47" s="54">
        <f t="shared" si="12"/>
        <v>0</v>
      </c>
      <c r="Z47" s="54">
        <f t="shared" si="13"/>
        <v>0</v>
      </c>
      <c r="AA47" s="49">
        <f t="shared" si="14"/>
        <v>0.23</v>
      </c>
      <c r="AB47" s="54">
        <f t="shared" si="15"/>
        <v>0.23</v>
      </c>
      <c r="AC47" s="54">
        <f t="shared" si="16"/>
        <v>0</v>
      </c>
    </row>
    <row r="48" spans="1:29" ht="30" customHeight="1">
      <c r="A48" s="59">
        <v>39</v>
      </c>
      <c r="B48" s="50" t="s">
        <v>1171</v>
      </c>
      <c r="C48" s="50" t="s">
        <v>1218</v>
      </c>
      <c r="D48" s="50">
        <v>10</v>
      </c>
      <c r="E48" s="53" t="s">
        <v>2269</v>
      </c>
      <c r="F48" s="53" t="s">
        <v>2270</v>
      </c>
      <c r="G48" s="53" t="s">
        <v>2271</v>
      </c>
      <c r="H48" s="50" t="s">
        <v>1598</v>
      </c>
      <c r="I48" s="53" t="s">
        <v>1589</v>
      </c>
      <c r="J48" s="54">
        <v>0.48</v>
      </c>
      <c r="K48" s="54"/>
      <c r="L48" s="54"/>
      <c r="M48" s="54"/>
      <c r="N48" s="54">
        <v>1.2</v>
      </c>
      <c r="O48" s="54">
        <v>1.4</v>
      </c>
      <c r="P48" s="54">
        <f t="shared" si="9"/>
        <v>1.0999999999999999</v>
      </c>
      <c r="Q48" s="54"/>
      <c r="R48" s="54"/>
      <c r="S48" s="50">
        <v>2</v>
      </c>
      <c r="T48" s="50" t="s">
        <v>1598</v>
      </c>
      <c r="U48" s="53" t="s">
        <v>1603</v>
      </c>
      <c r="V48" s="53"/>
      <c r="W48" s="48">
        <f t="shared" si="10"/>
        <v>0.48</v>
      </c>
      <c r="X48" s="54">
        <f t="shared" si="11"/>
        <v>0</v>
      </c>
      <c r="Y48" s="54">
        <f t="shared" si="12"/>
        <v>0</v>
      </c>
      <c r="Z48" s="54">
        <f t="shared" si="13"/>
        <v>0</v>
      </c>
      <c r="AA48" s="49">
        <f t="shared" si="14"/>
        <v>0.48</v>
      </c>
      <c r="AB48" s="54">
        <f t="shared" si="15"/>
        <v>0.48</v>
      </c>
      <c r="AC48" s="54">
        <f t="shared" si="16"/>
        <v>0</v>
      </c>
    </row>
    <row r="49" spans="1:29" ht="30" customHeight="1">
      <c r="A49" s="59">
        <v>40</v>
      </c>
      <c r="B49" s="50" t="s">
        <v>1227</v>
      </c>
      <c r="C49" s="50" t="s">
        <v>1228</v>
      </c>
      <c r="D49" s="50">
        <v>11</v>
      </c>
      <c r="E49" s="53" t="s">
        <v>2272</v>
      </c>
      <c r="F49" s="53" t="s">
        <v>2270</v>
      </c>
      <c r="G49" s="53" t="s">
        <v>2273</v>
      </c>
      <c r="H49" s="50" t="s">
        <v>1598</v>
      </c>
      <c r="I49" s="53" t="s">
        <v>1589</v>
      </c>
      <c r="J49" s="54">
        <v>0.34</v>
      </c>
      <c r="K49" s="54"/>
      <c r="L49" s="54"/>
      <c r="M49" s="54"/>
      <c r="N49" s="54">
        <v>1.2</v>
      </c>
      <c r="O49" s="54">
        <v>1.4</v>
      </c>
      <c r="P49" s="54">
        <f t="shared" si="9"/>
        <v>1.0999999999999999</v>
      </c>
      <c r="Q49" s="54"/>
      <c r="R49" s="54"/>
      <c r="S49" s="50">
        <v>2</v>
      </c>
      <c r="T49" s="50" t="s">
        <v>1598</v>
      </c>
      <c r="U49" s="53" t="s">
        <v>1603</v>
      </c>
      <c r="V49" s="53"/>
      <c r="W49" s="48">
        <f t="shared" si="10"/>
        <v>0.34</v>
      </c>
      <c r="X49" s="54">
        <f t="shared" si="11"/>
        <v>0</v>
      </c>
      <c r="Y49" s="54">
        <f t="shared" si="12"/>
        <v>0</v>
      </c>
      <c r="Z49" s="54">
        <f t="shared" si="13"/>
        <v>0</v>
      </c>
      <c r="AA49" s="49">
        <f t="shared" si="14"/>
        <v>0.34</v>
      </c>
      <c r="AB49" s="54">
        <f t="shared" si="15"/>
        <v>0.34</v>
      </c>
      <c r="AC49" s="54">
        <f t="shared" si="16"/>
        <v>0</v>
      </c>
    </row>
    <row r="50" spans="1:29" ht="30" customHeight="1">
      <c r="A50" s="59">
        <v>41</v>
      </c>
      <c r="B50" s="50" t="s">
        <v>1227</v>
      </c>
      <c r="C50" s="50" t="s">
        <v>1228</v>
      </c>
      <c r="D50" s="50">
        <v>12</v>
      </c>
      <c r="E50" s="53" t="s">
        <v>2274</v>
      </c>
      <c r="F50" s="53" t="s">
        <v>2275</v>
      </c>
      <c r="G50" s="53" t="s">
        <v>2276</v>
      </c>
      <c r="H50" s="50" t="s">
        <v>1598</v>
      </c>
      <c r="I50" s="53" t="s">
        <v>1589</v>
      </c>
      <c r="J50" s="54">
        <v>1.1299999999999999</v>
      </c>
      <c r="K50" s="54"/>
      <c r="L50" s="54"/>
      <c r="M50" s="54"/>
      <c r="N50" s="54">
        <v>2.1</v>
      </c>
      <c r="O50" s="54">
        <v>2.5</v>
      </c>
      <c r="P50" s="54">
        <f t="shared" si="9"/>
        <v>3.1</v>
      </c>
      <c r="Q50" s="54"/>
      <c r="R50" s="54"/>
      <c r="S50" s="50">
        <v>3</v>
      </c>
      <c r="T50" s="50"/>
      <c r="U50" s="53" t="s">
        <v>1603</v>
      </c>
      <c r="V50" s="53"/>
      <c r="W50" s="48">
        <f t="shared" si="10"/>
        <v>1.1299999999999999</v>
      </c>
      <c r="X50" s="54">
        <f t="shared" si="11"/>
        <v>0</v>
      </c>
      <c r="Y50" s="54">
        <f t="shared" si="12"/>
        <v>0</v>
      </c>
      <c r="Z50" s="54">
        <f t="shared" si="13"/>
        <v>0</v>
      </c>
      <c r="AA50" s="49">
        <f t="shared" si="14"/>
        <v>1.1299999999999999</v>
      </c>
      <c r="AB50" s="54">
        <f t="shared" si="15"/>
        <v>1.1299999999999999</v>
      </c>
      <c r="AC50" s="54">
        <f t="shared" si="16"/>
        <v>0</v>
      </c>
    </row>
    <row r="51" spans="1:29" ht="30" customHeight="1">
      <c r="A51" s="59">
        <v>42</v>
      </c>
      <c r="B51" s="50" t="s">
        <v>1231</v>
      </c>
      <c r="C51" s="50" t="s">
        <v>1232</v>
      </c>
      <c r="D51" s="50" t="s">
        <v>2277</v>
      </c>
      <c r="E51" s="53" t="s">
        <v>2278</v>
      </c>
      <c r="F51" s="53" t="s">
        <v>2279</v>
      </c>
      <c r="G51" s="53" t="s">
        <v>2280</v>
      </c>
      <c r="H51" s="50" t="s">
        <v>1598</v>
      </c>
      <c r="I51" s="53" t="s">
        <v>1589</v>
      </c>
      <c r="J51" s="54">
        <v>0.32</v>
      </c>
      <c r="K51" s="54"/>
      <c r="L51" s="54"/>
      <c r="M51" s="54"/>
      <c r="N51" s="54">
        <v>2</v>
      </c>
      <c r="O51" s="54">
        <v>2.8</v>
      </c>
      <c r="P51" s="54">
        <f t="shared" si="9"/>
        <v>3.3</v>
      </c>
      <c r="Q51" s="54"/>
      <c r="R51" s="54"/>
      <c r="S51" s="50">
        <v>1</v>
      </c>
      <c r="T51" s="50" t="s">
        <v>1598</v>
      </c>
      <c r="U51" s="53" t="s">
        <v>1603</v>
      </c>
      <c r="V51" s="53"/>
      <c r="W51" s="48">
        <f t="shared" si="10"/>
        <v>0.32</v>
      </c>
      <c r="X51" s="54">
        <f t="shared" si="11"/>
        <v>0</v>
      </c>
      <c r="Y51" s="54">
        <f t="shared" si="12"/>
        <v>0</v>
      </c>
      <c r="Z51" s="54">
        <f t="shared" si="13"/>
        <v>0</v>
      </c>
      <c r="AA51" s="49">
        <f t="shared" si="14"/>
        <v>0.32</v>
      </c>
      <c r="AB51" s="54">
        <f t="shared" si="15"/>
        <v>0.32</v>
      </c>
      <c r="AC51" s="54">
        <f t="shared" si="16"/>
        <v>0</v>
      </c>
    </row>
    <row r="52" spans="1:29" ht="30" customHeight="1">
      <c r="A52" s="59">
        <v>43</v>
      </c>
      <c r="B52" s="50" t="s">
        <v>1231</v>
      </c>
      <c r="C52" s="50" t="s">
        <v>1232</v>
      </c>
      <c r="D52" s="50" t="s">
        <v>2281</v>
      </c>
      <c r="E52" s="53" t="s">
        <v>2282</v>
      </c>
      <c r="F52" s="53" t="s">
        <v>2280</v>
      </c>
      <c r="G52" s="53" t="s">
        <v>2283</v>
      </c>
      <c r="H52" s="50" t="s">
        <v>1598</v>
      </c>
      <c r="I52" s="53" t="s">
        <v>1589</v>
      </c>
      <c r="J52" s="54">
        <v>0.57999999999999996</v>
      </c>
      <c r="K52" s="54"/>
      <c r="L52" s="54"/>
      <c r="M52" s="54"/>
      <c r="N52" s="54">
        <v>1.5</v>
      </c>
      <c r="O52" s="54">
        <v>1.8</v>
      </c>
      <c r="P52" s="54">
        <f t="shared" si="9"/>
        <v>1.7999999999999998</v>
      </c>
      <c r="Q52" s="54"/>
      <c r="R52" s="54"/>
      <c r="S52" s="50">
        <v>1</v>
      </c>
      <c r="T52" s="50" t="s">
        <v>1598</v>
      </c>
      <c r="U52" s="53" t="s">
        <v>1603</v>
      </c>
      <c r="V52" s="53"/>
      <c r="W52" s="48">
        <f t="shared" si="10"/>
        <v>0.57999999999999996</v>
      </c>
      <c r="X52" s="54">
        <f t="shared" si="11"/>
        <v>0</v>
      </c>
      <c r="Y52" s="54">
        <f t="shared" si="12"/>
        <v>0</v>
      </c>
      <c r="Z52" s="54">
        <f t="shared" si="13"/>
        <v>0</v>
      </c>
      <c r="AA52" s="49">
        <f t="shared" si="14"/>
        <v>0.57999999999999996</v>
      </c>
      <c r="AB52" s="54">
        <f t="shared" si="15"/>
        <v>0.57999999999999996</v>
      </c>
      <c r="AC52" s="54">
        <f t="shared" si="16"/>
        <v>0</v>
      </c>
    </row>
    <row r="53" spans="1:29" ht="30" customHeight="1">
      <c r="A53" s="59">
        <v>44</v>
      </c>
      <c r="B53" s="50" t="s">
        <v>1231</v>
      </c>
      <c r="C53" s="50" t="s">
        <v>1232</v>
      </c>
      <c r="D53" s="50">
        <v>14</v>
      </c>
      <c r="E53" s="53" t="s">
        <v>2284</v>
      </c>
      <c r="F53" s="53" t="s">
        <v>2279</v>
      </c>
      <c r="G53" s="53" t="s">
        <v>2280</v>
      </c>
      <c r="H53" s="50" t="s">
        <v>1598</v>
      </c>
      <c r="I53" s="53" t="s">
        <v>1589</v>
      </c>
      <c r="J53" s="54">
        <v>0.32</v>
      </c>
      <c r="K53" s="54"/>
      <c r="L53" s="54"/>
      <c r="M53" s="54"/>
      <c r="N53" s="54">
        <v>2</v>
      </c>
      <c r="O53" s="54">
        <v>3.3</v>
      </c>
      <c r="P53" s="54">
        <f t="shared" si="9"/>
        <v>3.8</v>
      </c>
      <c r="Q53" s="54"/>
      <c r="R53" s="54"/>
      <c r="S53" s="50">
        <v>1</v>
      </c>
      <c r="T53" s="50" t="s">
        <v>1598</v>
      </c>
      <c r="U53" s="53" t="s">
        <v>1603</v>
      </c>
      <c r="V53" s="53"/>
      <c r="W53" s="48">
        <f t="shared" si="10"/>
        <v>0.32</v>
      </c>
      <c r="X53" s="54">
        <f t="shared" si="11"/>
        <v>0</v>
      </c>
      <c r="Y53" s="54">
        <f t="shared" si="12"/>
        <v>0</v>
      </c>
      <c r="Z53" s="54">
        <f t="shared" si="13"/>
        <v>0</v>
      </c>
      <c r="AA53" s="49">
        <f t="shared" si="14"/>
        <v>0.32</v>
      </c>
      <c r="AB53" s="54">
        <f t="shared" si="15"/>
        <v>0.32</v>
      </c>
      <c r="AC53" s="54">
        <f t="shared" si="16"/>
        <v>0</v>
      </c>
    </row>
    <row r="54" spans="1:29" ht="30" customHeight="1">
      <c r="A54" s="59">
        <v>45</v>
      </c>
      <c r="B54" s="50" t="s">
        <v>1231</v>
      </c>
      <c r="C54" s="50" t="s">
        <v>1232</v>
      </c>
      <c r="D54" s="50">
        <v>15</v>
      </c>
      <c r="E54" s="53" t="s">
        <v>2285</v>
      </c>
      <c r="F54" s="53" t="s">
        <v>2286</v>
      </c>
      <c r="G54" s="53" t="s">
        <v>2287</v>
      </c>
      <c r="H54" s="50" t="s">
        <v>1598</v>
      </c>
      <c r="I54" s="53" t="s">
        <v>1589</v>
      </c>
      <c r="J54" s="54">
        <v>0.95</v>
      </c>
      <c r="K54" s="54"/>
      <c r="L54" s="54"/>
      <c r="M54" s="54"/>
      <c r="N54" s="54">
        <v>1.8</v>
      </c>
      <c r="O54" s="54">
        <v>1.9</v>
      </c>
      <c r="P54" s="54">
        <f t="shared" si="9"/>
        <v>2.2000000000000002</v>
      </c>
      <c r="Q54" s="54"/>
      <c r="R54" s="54"/>
      <c r="S54" s="50">
        <v>3</v>
      </c>
      <c r="T54" s="50"/>
      <c r="U54" s="53" t="s">
        <v>1603</v>
      </c>
      <c r="V54" s="53"/>
      <c r="W54" s="48">
        <f t="shared" si="10"/>
        <v>0.95</v>
      </c>
      <c r="X54" s="54">
        <f t="shared" si="11"/>
        <v>0</v>
      </c>
      <c r="Y54" s="54">
        <f t="shared" si="12"/>
        <v>0</v>
      </c>
      <c r="Z54" s="54">
        <f t="shared" si="13"/>
        <v>0</v>
      </c>
      <c r="AA54" s="49">
        <f t="shared" si="14"/>
        <v>0.95</v>
      </c>
      <c r="AB54" s="54">
        <f t="shared" si="15"/>
        <v>0.95</v>
      </c>
      <c r="AC54" s="54">
        <f t="shared" si="16"/>
        <v>0</v>
      </c>
    </row>
    <row r="55" spans="1:29" ht="30" customHeight="1">
      <c r="A55" s="59">
        <v>46</v>
      </c>
      <c r="B55" s="50" t="s">
        <v>1231</v>
      </c>
      <c r="C55" s="50" t="s">
        <v>1232</v>
      </c>
      <c r="D55" s="50" t="s">
        <v>2288</v>
      </c>
      <c r="E55" s="53" t="s">
        <v>2289</v>
      </c>
      <c r="F55" s="53" t="s">
        <v>2290</v>
      </c>
      <c r="G55" s="53" t="s">
        <v>2291</v>
      </c>
      <c r="H55" s="50" t="s">
        <v>1598</v>
      </c>
      <c r="I55" s="53" t="s">
        <v>1589</v>
      </c>
      <c r="J55" s="54">
        <v>1.23</v>
      </c>
      <c r="K55" s="54"/>
      <c r="L55" s="54"/>
      <c r="M55" s="54"/>
      <c r="N55" s="54">
        <v>1.5</v>
      </c>
      <c r="O55" s="54">
        <v>2.1</v>
      </c>
      <c r="P55" s="54">
        <f t="shared" si="9"/>
        <v>2.1</v>
      </c>
      <c r="Q55" s="54"/>
      <c r="R55" s="54"/>
      <c r="S55" s="50">
        <v>2</v>
      </c>
      <c r="T55" s="50" t="s">
        <v>1598</v>
      </c>
      <c r="U55" s="53" t="s">
        <v>1603</v>
      </c>
      <c r="V55" s="53"/>
      <c r="W55" s="48">
        <f t="shared" si="10"/>
        <v>1.23</v>
      </c>
      <c r="X55" s="54">
        <f t="shared" si="11"/>
        <v>0</v>
      </c>
      <c r="Y55" s="54">
        <f t="shared" si="12"/>
        <v>0</v>
      </c>
      <c r="Z55" s="54">
        <f t="shared" si="13"/>
        <v>0</v>
      </c>
      <c r="AA55" s="49">
        <f t="shared" si="14"/>
        <v>1.23</v>
      </c>
      <c r="AB55" s="54">
        <f t="shared" si="15"/>
        <v>1.23</v>
      </c>
      <c r="AC55" s="54">
        <f t="shared" si="16"/>
        <v>0</v>
      </c>
    </row>
    <row r="56" spans="1:29" ht="30" customHeight="1">
      <c r="A56" s="59">
        <v>47</v>
      </c>
      <c r="B56" s="50" t="s">
        <v>1231</v>
      </c>
      <c r="C56" s="50" t="s">
        <v>1232</v>
      </c>
      <c r="D56" s="50" t="s">
        <v>2292</v>
      </c>
      <c r="E56" s="53" t="s">
        <v>2293</v>
      </c>
      <c r="F56" s="53" t="s">
        <v>2294</v>
      </c>
      <c r="G56" s="53" t="s">
        <v>2295</v>
      </c>
      <c r="H56" s="50" t="s">
        <v>1598</v>
      </c>
      <c r="I56" s="53" t="s">
        <v>1589</v>
      </c>
      <c r="J56" s="54">
        <v>0.13</v>
      </c>
      <c r="K56" s="54"/>
      <c r="L56" s="54"/>
      <c r="M56" s="54"/>
      <c r="N56" s="54">
        <v>1.5</v>
      </c>
      <c r="O56" s="54">
        <v>0.3</v>
      </c>
      <c r="P56" s="54">
        <f t="shared" si="9"/>
        <v>0.30000000000000004</v>
      </c>
      <c r="Q56" s="54"/>
      <c r="R56" s="54"/>
      <c r="S56" s="50">
        <v>2</v>
      </c>
      <c r="T56" s="50" t="s">
        <v>1598</v>
      </c>
      <c r="U56" s="53" t="s">
        <v>1603</v>
      </c>
      <c r="V56" s="53"/>
      <c r="W56" s="48">
        <f t="shared" si="10"/>
        <v>0.13</v>
      </c>
      <c r="X56" s="54">
        <f t="shared" si="11"/>
        <v>0</v>
      </c>
      <c r="Y56" s="54">
        <f t="shared" si="12"/>
        <v>0</v>
      </c>
      <c r="Z56" s="54">
        <f t="shared" si="13"/>
        <v>0</v>
      </c>
      <c r="AA56" s="49">
        <f t="shared" si="14"/>
        <v>0.13</v>
      </c>
      <c r="AB56" s="54">
        <f t="shared" si="15"/>
        <v>0.13</v>
      </c>
      <c r="AC56" s="54">
        <f t="shared" si="16"/>
        <v>0</v>
      </c>
    </row>
    <row r="57" spans="1:29" ht="30" customHeight="1">
      <c r="A57" s="59">
        <v>48</v>
      </c>
      <c r="B57" s="50" t="s">
        <v>1231</v>
      </c>
      <c r="C57" s="50" t="s">
        <v>1232</v>
      </c>
      <c r="D57" s="50" t="s">
        <v>2296</v>
      </c>
      <c r="E57" s="53" t="s">
        <v>2297</v>
      </c>
      <c r="F57" s="53" t="s">
        <v>2298</v>
      </c>
      <c r="G57" s="53" t="s">
        <v>2299</v>
      </c>
      <c r="H57" s="50" t="s">
        <v>1598</v>
      </c>
      <c r="I57" s="53" t="s">
        <v>1589</v>
      </c>
      <c r="J57" s="54">
        <v>0.32</v>
      </c>
      <c r="K57" s="54"/>
      <c r="L57" s="54"/>
      <c r="M57" s="54"/>
      <c r="N57" s="54">
        <v>1.7</v>
      </c>
      <c r="O57" s="54">
        <v>1.3</v>
      </c>
      <c r="P57" s="54">
        <f t="shared" si="9"/>
        <v>1.5</v>
      </c>
      <c r="Q57" s="54"/>
      <c r="R57" s="54"/>
      <c r="S57" s="50">
        <v>2</v>
      </c>
      <c r="T57" s="50" t="s">
        <v>1598</v>
      </c>
      <c r="U57" s="53" t="s">
        <v>1603</v>
      </c>
      <c r="V57" s="53"/>
      <c r="W57" s="48">
        <f t="shared" si="10"/>
        <v>0.32</v>
      </c>
      <c r="X57" s="54">
        <f t="shared" si="11"/>
        <v>0</v>
      </c>
      <c r="Y57" s="54">
        <f t="shared" si="12"/>
        <v>0</v>
      </c>
      <c r="Z57" s="54">
        <f t="shared" si="13"/>
        <v>0</v>
      </c>
      <c r="AA57" s="49">
        <f t="shared" si="14"/>
        <v>0.32</v>
      </c>
      <c r="AB57" s="54">
        <f t="shared" si="15"/>
        <v>0.32</v>
      </c>
      <c r="AC57" s="54">
        <f t="shared" si="16"/>
        <v>0</v>
      </c>
    </row>
    <row r="58" spans="1:29" ht="30" customHeight="1">
      <c r="A58" s="59">
        <v>49</v>
      </c>
      <c r="B58" s="50" t="s">
        <v>1171</v>
      </c>
      <c r="C58" s="50" t="s">
        <v>1218</v>
      </c>
      <c r="D58" s="50" t="s">
        <v>2300</v>
      </c>
      <c r="E58" s="53" t="s">
        <v>2301</v>
      </c>
      <c r="F58" s="53" t="s">
        <v>2302</v>
      </c>
      <c r="G58" s="53" t="s">
        <v>2303</v>
      </c>
      <c r="H58" s="50" t="s">
        <v>1598</v>
      </c>
      <c r="I58" s="53" t="s">
        <v>1589</v>
      </c>
      <c r="J58" s="54">
        <v>0.25</v>
      </c>
      <c r="K58" s="54"/>
      <c r="L58" s="54"/>
      <c r="M58" s="54"/>
      <c r="N58" s="54">
        <v>1.7</v>
      </c>
      <c r="O58" s="54">
        <v>1.9</v>
      </c>
      <c r="P58" s="54">
        <f t="shared" si="9"/>
        <v>2.0999999999999996</v>
      </c>
      <c r="Q58" s="54"/>
      <c r="R58" s="54"/>
      <c r="S58" s="50">
        <v>2</v>
      </c>
      <c r="T58" s="50" t="s">
        <v>1598</v>
      </c>
      <c r="U58" s="53" t="s">
        <v>1603</v>
      </c>
      <c r="V58" s="53"/>
      <c r="W58" s="48">
        <f t="shared" si="10"/>
        <v>0.25</v>
      </c>
      <c r="X58" s="54">
        <f t="shared" si="11"/>
        <v>0</v>
      </c>
      <c r="Y58" s="54">
        <f t="shared" si="12"/>
        <v>0</v>
      </c>
      <c r="Z58" s="54">
        <f t="shared" si="13"/>
        <v>0</v>
      </c>
      <c r="AA58" s="49">
        <f t="shared" si="14"/>
        <v>0.25</v>
      </c>
      <c r="AB58" s="54">
        <f t="shared" si="15"/>
        <v>0.25</v>
      </c>
      <c r="AC58" s="54">
        <f t="shared" si="16"/>
        <v>0</v>
      </c>
    </row>
    <row r="59" spans="1:29" ht="30" customHeight="1">
      <c r="A59" s="59">
        <v>50</v>
      </c>
      <c r="B59" s="50" t="s">
        <v>1147</v>
      </c>
      <c r="C59" s="50" t="s">
        <v>1216</v>
      </c>
      <c r="D59" s="50" t="s">
        <v>2304</v>
      </c>
      <c r="E59" s="53" t="s">
        <v>2305</v>
      </c>
      <c r="F59" s="53" t="s">
        <v>2184</v>
      </c>
      <c r="G59" s="53" t="s">
        <v>2306</v>
      </c>
      <c r="H59" s="50" t="s">
        <v>1598</v>
      </c>
      <c r="I59" s="53" t="s">
        <v>1589</v>
      </c>
      <c r="J59" s="54">
        <v>0.19</v>
      </c>
      <c r="K59" s="54"/>
      <c r="L59" s="54"/>
      <c r="M59" s="54"/>
      <c r="N59" s="54">
        <v>2.6</v>
      </c>
      <c r="O59" s="54">
        <v>4.5999999999999996</v>
      </c>
      <c r="P59" s="54">
        <f t="shared" si="9"/>
        <v>5.6999999999999993</v>
      </c>
      <c r="Q59" s="54"/>
      <c r="R59" s="54"/>
      <c r="S59" s="50">
        <v>2</v>
      </c>
      <c r="T59" s="50"/>
      <c r="U59" s="53" t="s">
        <v>1603</v>
      </c>
      <c r="V59" s="53"/>
      <c r="W59" s="48">
        <f t="shared" si="10"/>
        <v>0.19</v>
      </c>
      <c r="X59" s="54">
        <f t="shared" si="11"/>
        <v>0</v>
      </c>
      <c r="Y59" s="54">
        <f t="shared" si="12"/>
        <v>0</v>
      </c>
      <c r="Z59" s="54">
        <f t="shared" si="13"/>
        <v>0</v>
      </c>
      <c r="AA59" s="49">
        <f t="shared" si="14"/>
        <v>0.19</v>
      </c>
      <c r="AB59" s="54">
        <f t="shared" si="15"/>
        <v>0.19</v>
      </c>
      <c r="AC59" s="54">
        <f t="shared" si="16"/>
        <v>0</v>
      </c>
    </row>
    <row r="60" spans="1:29" ht="30" customHeight="1">
      <c r="A60" s="59">
        <v>51</v>
      </c>
      <c r="B60" s="50" t="s">
        <v>1147</v>
      </c>
      <c r="C60" s="50" t="s">
        <v>1216</v>
      </c>
      <c r="D60" s="50" t="s">
        <v>2307</v>
      </c>
      <c r="E60" s="53" t="s">
        <v>2308</v>
      </c>
      <c r="F60" s="53" t="s">
        <v>2309</v>
      </c>
      <c r="G60" s="53" t="s">
        <v>2310</v>
      </c>
      <c r="H60" s="50" t="s">
        <v>1598</v>
      </c>
      <c r="I60" s="53" t="s">
        <v>1589</v>
      </c>
      <c r="J60" s="54">
        <v>0.14000000000000001</v>
      </c>
      <c r="K60" s="54"/>
      <c r="L60" s="54"/>
      <c r="M60" s="54"/>
      <c r="N60" s="54">
        <v>1.3</v>
      </c>
      <c r="O60" s="54">
        <v>1.8</v>
      </c>
      <c r="P60" s="54">
        <f t="shared" si="9"/>
        <v>1.6</v>
      </c>
      <c r="Q60" s="54"/>
      <c r="R60" s="54"/>
      <c r="S60" s="50">
        <v>2</v>
      </c>
      <c r="T60" s="50"/>
      <c r="U60" s="53" t="s">
        <v>1603</v>
      </c>
      <c r="V60" s="53"/>
      <c r="W60" s="48">
        <f t="shared" si="10"/>
        <v>0.14000000000000001</v>
      </c>
      <c r="X60" s="54">
        <f t="shared" si="11"/>
        <v>0</v>
      </c>
      <c r="Y60" s="54">
        <f t="shared" si="12"/>
        <v>0</v>
      </c>
      <c r="Z60" s="54">
        <f t="shared" si="13"/>
        <v>0</v>
      </c>
      <c r="AA60" s="49">
        <f t="shared" si="14"/>
        <v>0.14000000000000001</v>
      </c>
      <c r="AB60" s="54">
        <f t="shared" si="15"/>
        <v>0.14000000000000001</v>
      </c>
      <c r="AC60" s="54">
        <f t="shared" si="16"/>
        <v>0</v>
      </c>
    </row>
    <row r="61" spans="1:29" ht="30" customHeight="1">
      <c r="A61" s="59">
        <v>52</v>
      </c>
      <c r="B61" s="50" t="s">
        <v>1147</v>
      </c>
      <c r="C61" s="50" t="s">
        <v>1216</v>
      </c>
      <c r="D61" s="50" t="s">
        <v>2311</v>
      </c>
      <c r="E61" s="53" t="s">
        <v>2312</v>
      </c>
      <c r="F61" s="53" t="s">
        <v>2313</v>
      </c>
      <c r="G61" s="53" t="s">
        <v>2314</v>
      </c>
      <c r="H61" s="50" t="s">
        <v>1598</v>
      </c>
      <c r="I61" s="53" t="s">
        <v>1589</v>
      </c>
      <c r="J61" s="54">
        <v>0.14000000000000001</v>
      </c>
      <c r="K61" s="54"/>
      <c r="L61" s="54"/>
      <c r="M61" s="54"/>
      <c r="N61" s="54">
        <v>1.3</v>
      </c>
      <c r="O61" s="54">
        <v>1.8</v>
      </c>
      <c r="P61" s="54">
        <f t="shared" si="9"/>
        <v>1.6</v>
      </c>
      <c r="Q61" s="54"/>
      <c r="R61" s="54"/>
      <c r="S61" s="50">
        <v>2</v>
      </c>
      <c r="T61" s="50"/>
      <c r="U61" s="53" t="s">
        <v>1590</v>
      </c>
      <c r="V61" s="53"/>
      <c r="W61" s="48">
        <f t="shared" si="10"/>
        <v>0.14000000000000001</v>
      </c>
      <c r="X61" s="54">
        <f t="shared" si="11"/>
        <v>0</v>
      </c>
      <c r="Y61" s="54">
        <f t="shared" si="12"/>
        <v>0</v>
      </c>
      <c r="Z61" s="54">
        <f t="shared" si="13"/>
        <v>0</v>
      </c>
      <c r="AA61" s="49">
        <f t="shared" si="14"/>
        <v>0.14000000000000001</v>
      </c>
      <c r="AB61" s="54">
        <f t="shared" si="15"/>
        <v>0.14000000000000001</v>
      </c>
      <c r="AC61" s="54">
        <f t="shared" si="16"/>
        <v>0</v>
      </c>
    </row>
    <row r="62" spans="1:29" ht="30" customHeight="1">
      <c r="A62" s="59">
        <v>53</v>
      </c>
      <c r="B62" s="50" t="s">
        <v>1169</v>
      </c>
      <c r="C62" s="50" t="s">
        <v>1233</v>
      </c>
      <c r="D62" s="50" t="s">
        <v>2315</v>
      </c>
      <c r="E62" s="53" t="s">
        <v>2316</v>
      </c>
      <c r="F62" s="53" t="s">
        <v>2317</v>
      </c>
      <c r="G62" s="53" t="s">
        <v>2184</v>
      </c>
      <c r="H62" s="50" t="s">
        <v>1598</v>
      </c>
      <c r="I62" s="53" t="s">
        <v>1589</v>
      </c>
      <c r="J62" s="54">
        <v>0.28000000000000003</v>
      </c>
      <c r="K62" s="54"/>
      <c r="L62" s="54"/>
      <c r="M62" s="54"/>
      <c r="N62" s="54">
        <v>1.4</v>
      </c>
      <c r="O62" s="54">
        <v>2.5</v>
      </c>
      <c r="P62" s="54">
        <f t="shared" si="9"/>
        <v>2.4</v>
      </c>
      <c r="Q62" s="54"/>
      <c r="R62" s="54"/>
      <c r="S62" s="50">
        <v>2</v>
      </c>
      <c r="T62" s="50"/>
      <c r="U62" s="53" t="s">
        <v>1590</v>
      </c>
      <c r="V62" s="53"/>
      <c r="W62" s="48">
        <f t="shared" si="10"/>
        <v>0.28000000000000003</v>
      </c>
      <c r="X62" s="54">
        <f t="shared" si="11"/>
        <v>0</v>
      </c>
      <c r="Y62" s="54">
        <f t="shared" si="12"/>
        <v>0</v>
      </c>
      <c r="Z62" s="54">
        <f t="shared" si="13"/>
        <v>0</v>
      </c>
      <c r="AA62" s="49">
        <f t="shared" si="14"/>
        <v>0.28000000000000003</v>
      </c>
      <c r="AB62" s="54">
        <f t="shared" si="15"/>
        <v>0.28000000000000003</v>
      </c>
      <c r="AC62" s="54">
        <f t="shared" si="16"/>
        <v>0</v>
      </c>
    </row>
    <row r="63" spans="1:29" ht="30" customHeight="1">
      <c r="A63" s="59">
        <v>54</v>
      </c>
      <c r="B63" s="50" t="s">
        <v>1147</v>
      </c>
      <c r="C63" s="50" t="s">
        <v>1216</v>
      </c>
      <c r="D63" s="50" t="s">
        <v>2318</v>
      </c>
      <c r="E63" s="53" t="s">
        <v>2319</v>
      </c>
      <c r="F63" s="53" t="s">
        <v>2184</v>
      </c>
      <c r="G63" s="53" t="s">
        <v>2320</v>
      </c>
      <c r="H63" s="50" t="s">
        <v>1598</v>
      </c>
      <c r="I63" s="53" t="s">
        <v>1589</v>
      </c>
      <c r="J63" s="54">
        <v>0.23</v>
      </c>
      <c r="K63" s="54"/>
      <c r="L63" s="54"/>
      <c r="M63" s="54"/>
      <c r="N63" s="54">
        <v>1.5</v>
      </c>
      <c r="O63" s="54">
        <v>2.5</v>
      </c>
      <c r="P63" s="54">
        <f t="shared" si="9"/>
        <v>2.5</v>
      </c>
      <c r="Q63" s="54"/>
      <c r="R63" s="54"/>
      <c r="S63" s="50">
        <v>2</v>
      </c>
      <c r="T63" s="50" t="s">
        <v>1598</v>
      </c>
      <c r="U63" s="53" t="s">
        <v>1590</v>
      </c>
      <c r="V63" s="53"/>
      <c r="W63" s="48">
        <f t="shared" si="10"/>
        <v>0.23</v>
      </c>
      <c r="X63" s="54">
        <f t="shared" si="11"/>
        <v>0</v>
      </c>
      <c r="Y63" s="54">
        <f t="shared" si="12"/>
        <v>0</v>
      </c>
      <c r="Z63" s="54">
        <f t="shared" si="13"/>
        <v>0</v>
      </c>
      <c r="AA63" s="49">
        <f t="shared" si="14"/>
        <v>0.23</v>
      </c>
      <c r="AB63" s="54">
        <f t="shared" si="15"/>
        <v>0.23</v>
      </c>
      <c r="AC63" s="54">
        <f t="shared" si="16"/>
        <v>0</v>
      </c>
    </row>
    <row r="64" spans="1:29" ht="30" customHeight="1">
      <c r="A64" s="59">
        <v>55</v>
      </c>
      <c r="B64" s="50" t="s">
        <v>1169</v>
      </c>
      <c r="C64" s="50" t="s">
        <v>1233</v>
      </c>
      <c r="D64" s="50" t="s">
        <v>2321</v>
      </c>
      <c r="E64" s="53" t="s">
        <v>2322</v>
      </c>
      <c r="F64" s="53" t="s">
        <v>2323</v>
      </c>
      <c r="G64" s="53" t="s">
        <v>2324</v>
      </c>
      <c r="H64" s="50" t="s">
        <v>1598</v>
      </c>
      <c r="I64" s="53" t="s">
        <v>1589</v>
      </c>
      <c r="J64" s="54">
        <v>0.56999999999999995</v>
      </c>
      <c r="K64" s="54"/>
      <c r="L64" s="54"/>
      <c r="M64" s="54"/>
      <c r="N64" s="54">
        <v>1.5</v>
      </c>
      <c r="O64" s="54">
        <v>2.5</v>
      </c>
      <c r="P64" s="54">
        <f t="shared" si="9"/>
        <v>2.5</v>
      </c>
      <c r="Q64" s="54"/>
      <c r="R64" s="54"/>
      <c r="S64" s="50">
        <v>2</v>
      </c>
      <c r="T64" s="50" t="s">
        <v>1598</v>
      </c>
      <c r="U64" s="53" t="s">
        <v>1590</v>
      </c>
      <c r="V64" s="53"/>
      <c r="W64" s="48">
        <f t="shared" si="10"/>
        <v>0.56999999999999995</v>
      </c>
      <c r="X64" s="54">
        <f t="shared" si="11"/>
        <v>0</v>
      </c>
      <c r="Y64" s="54">
        <f t="shared" si="12"/>
        <v>0</v>
      </c>
      <c r="Z64" s="54">
        <f t="shared" si="13"/>
        <v>0</v>
      </c>
      <c r="AA64" s="49">
        <f t="shared" si="14"/>
        <v>0.56999999999999995</v>
      </c>
      <c r="AB64" s="54">
        <f t="shared" si="15"/>
        <v>0.56999999999999995</v>
      </c>
      <c r="AC64" s="54">
        <f t="shared" si="16"/>
        <v>0</v>
      </c>
    </row>
    <row r="65" spans="1:29" ht="30" customHeight="1">
      <c r="A65" s="59">
        <v>56</v>
      </c>
      <c r="B65" s="50" t="s">
        <v>1147</v>
      </c>
      <c r="C65" s="50" t="s">
        <v>1216</v>
      </c>
      <c r="D65" s="50" t="s">
        <v>2325</v>
      </c>
      <c r="E65" s="53" t="s">
        <v>2326</v>
      </c>
      <c r="F65" s="53" t="s">
        <v>2327</v>
      </c>
      <c r="G65" s="53" t="s">
        <v>2328</v>
      </c>
      <c r="H65" s="50" t="s">
        <v>1598</v>
      </c>
      <c r="I65" s="53" t="s">
        <v>1589</v>
      </c>
      <c r="J65" s="54">
        <v>0.21</v>
      </c>
      <c r="K65" s="54"/>
      <c r="L65" s="54"/>
      <c r="M65" s="54"/>
      <c r="N65" s="54">
        <v>1.7</v>
      </c>
      <c r="O65" s="54">
        <v>2.1</v>
      </c>
      <c r="P65" s="54">
        <f t="shared" si="9"/>
        <v>2.2999999999999998</v>
      </c>
      <c r="Q65" s="54"/>
      <c r="R65" s="54"/>
      <c r="S65" s="50">
        <v>2</v>
      </c>
      <c r="T65" s="50" t="s">
        <v>1598</v>
      </c>
      <c r="U65" s="53" t="s">
        <v>1590</v>
      </c>
      <c r="V65" s="53"/>
      <c r="W65" s="48">
        <f t="shared" si="10"/>
        <v>0.21</v>
      </c>
      <c r="X65" s="54">
        <f t="shared" si="11"/>
        <v>0</v>
      </c>
      <c r="Y65" s="54">
        <f t="shared" si="12"/>
        <v>0</v>
      </c>
      <c r="Z65" s="54">
        <f t="shared" si="13"/>
        <v>0</v>
      </c>
      <c r="AA65" s="49">
        <f t="shared" si="14"/>
        <v>0.21</v>
      </c>
      <c r="AB65" s="54">
        <f t="shared" si="15"/>
        <v>0.21</v>
      </c>
      <c r="AC65" s="54">
        <f t="shared" si="16"/>
        <v>0</v>
      </c>
    </row>
    <row r="66" spans="1:29" ht="30" customHeight="1">
      <c r="A66" s="59">
        <v>57</v>
      </c>
      <c r="B66" s="50" t="s">
        <v>1169</v>
      </c>
      <c r="C66" s="50" t="s">
        <v>1233</v>
      </c>
      <c r="D66" s="50" t="s">
        <v>2329</v>
      </c>
      <c r="E66" s="53" t="s">
        <v>2330</v>
      </c>
      <c r="F66" s="53" t="s">
        <v>2331</v>
      </c>
      <c r="G66" s="53" t="s">
        <v>2332</v>
      </c>
      <c r="H66" s="50" t="s">
        <v>1598</v>
      </c>
      <c r="I66" s="53" t="s">
        <v>1589</v>
      </c>
      <c r="J66" s="54">
        <v>0.19</v>
      </c>
      <c r="K66" s="54"/>
      <c r="L66" s="54"/>
      <c r="M66" s="54"/>
      <c r="N66" s="54">
        <v>1.6</v>
      </c>
      <c r="O66" s="54">
        <v>2.6</v>
      </c>
      <c r="P66" s="54">
        <f t="shared" si="9"/>
        <v>2.7</v>
      </c>
      <c r="Q66" s="54"/>
      <c r="R66" s="54"/>
      <c r="S66" s="50">
        <v>2</v>
      </c>
      <c r="T66" s="50"/>
      <c r="U66" s="53" t="s">
        <v>1590</v>
      </c>
      <c r="V66" s="53"/>
      <c r="W66" s="48">
        <f t="shared" si="10"/>
        <v>0.19</v>
      </c>
      <c r="X66" s="54">
        <f t="shared" si="11"/>
        <v>0</v>
      </c>
      <c r="Y66" s="54">
        <f t="shared" si="12"/>
        <v>0</v>
      </c>
      <c r="Z66" s="54">
        <f t="shared" si="13"/>
        <v>0</v>
      </c>
      <c r="AA66" s="49">
        <f t="shared" si="14"/>
        <v>0.19</v>
      </c>
      <c r="AB66" s="54">
        <f t="shared" si="15"/>
        <v>0.19</v>
      </c>
      <c r="AC66" s="54">
        <f t="shared" si="16"/>
        <v>0</v>
      </c>
    </row>
    <row r="67" spans="1:29" ht="30" customHeight="1">
      <c r="A67" s="59">
        <v>58</v>
      </c>
      <c r="B67" s="50" t="s">
        <v>1147</v>
      </c>
      <c r="C67" s="50" t="s">
        <v>1216</v>
      </c>
      <c r="D67" s="50" t="s">
        <v>2333</v>
      </c>
      <c r="E67" s="53" t="s">
        <v>2334</v>
      </c>
      <c r="F67" s="53" t="s">
        <v>2332</v>
      </c>
      <c r="G67" s="53" t="s">
        <v>2335</v>
      </c>
      <c r="H67" s="50" t="s">
        <v>1598</v>
      </c>
      <c r="I67" s="53" t="s">
        <v>1589</v>
      </c>
      <c r="J67" s="54">
        <v>0.15</v>
      </c>
      <c r="K67" s="54"/>
      <c r="L67" s="54"/>
      <c r="M67" s="54"/>
      <c r="N67" s="54">
        <v>1.5</v>
      </c>
      <c r="O67" s="54">
        <v>2.4</v>
      </c>
      <c r="P67" s="54">
        <f t="shared" si="9"/>
        <v>2.4</v>
      </c>
      <c r="Q67" s="54"/>
      <c r="R67" s="54"/>
      <c r="S67" s="50">
        <v>2</v>
      </c>
      <c r="T67" s="50"/>
      <c r="U67" s="53" t="s">
        <v>1590</v>
      </c>
      <c r="V67" s="53"/>
      <c r="W67" s="48">
        <f t="shared" si="10"/>
        <v>0.15</v>
      </c>
      <c r="X67" s="54">
        <f t="shared" si="11"/>
        <v>0</v>
      </c>
      <c r="Y67" s="54">
        <f t="shared" si="12"/>
        <v>0</v>
      </c>
      <c r="Z67" s="54">
        <f t="shared" si="13"/>
        <v>0</v>
      </c>
      <c r="AA67" s="49">
        <f t="shared" si="14"/>
        <v>0.15</v>
      </c>
      <c r="AB67" s="54">
        <f t="shared" si="15"/>
        <v>0.15</v>
      </c>
      <c r="AC67" s="54">
        <f t="shared" si="16"/>
        <v>0</v>
      </c>
    </row>
    <row r="68" spans="1:29" ht="30" customHeight="1">
      <c r="A68" s="59">
        <v>59</v>
      </c>
      <c r="B68" s="50" t="s">
        <v>1169</v>
      </c>
      <c r="C68" s="50" t="s">
        <v>1233</v>
      </c>
      <c r="D68" s="50">
        <v>18</v>
      </c>
      <c r="E68" s="53" t="s">
        <v>2336</v>
      </c>
      <c r="F68" s="53" t="s">
        <v>2337</v>
      </c>
      <c r="G68" s="53" t="s">
        <v>2338</v>
      </c>
      <c r="H68" s="50" t="s">
        <v>1598</v>
      </c>
      <c r="I68" s="53" t="s">
        <v>1589</v>
      </c>
      <c r="J68" s="54">
        <v>0.25</v>
      </c>
      <c r="K68" s="54"/>
      <c r="L68" s="54"/>
      <c r="M68" s="54"/>
      <c r="N68" s="54">
        <v>1.5</v>
      </c>
      <c r="O68" s="54">
        <v>1.6</v>
      </c>
      <c r="P68" s="54">
        <f t="shared" si="9"/>
        <v>1.6</v>
      </c>
      <c r="Q68" s="54"/>
      <c r="R68" s="54"/>
      <c r="S68" s="50">
        <v>1</v>
      </c>
      <c r="T68" s="50" t="s">
        <v>1598</v>
      </c>
      <c r="U68" s="53" t="s">
        <v>1603</v>
      </c>
      <c r="V68" s="53"/>
      <c r="W68" s="48">
        <f t="shared" si="10"/>
        <v>0.25</v>
      </c>
      <c r="X68" s="54">
        <f t="shared" si="11"/>
        <v>0</v>
      </c>
      <c r="Y68" s="54">
        <f t="shared" si="12"/>
        <v>0</v>
      </c>
      <c r="Z68" s="54">
        <f t="shared" si="13"/>
        <v>0</v>
      </c>
      <c r="AA68" s="49">
        <f t="shared" si="14"/>
        <v>0.25</v>
      </c>
      <c r="AB68" s="54">
        <f t="shared" si="15"/>
        <v>0.25</v>
      </c>
      <c r="AC68" s="54">
        <f t="shared" si="16"/>
        <v>0</v>
      </c>
    </row>
    <row r="69" spans="1:29" ht="30" customHeight="1">
      <c r="A69" s="59">
        <v>60</v>
      </c>
      <c r="B69" s="50" t="s">
        <v>1169</v>
      </c>
      <c r="C69" s="50" t="s">
        <v>1233</v>
      </c>
      <c r="D69" s="50" t="s">
        <v>2339</v>
      </c>
      <c r="E69" s="53" t="s">
        <v>2340</v>
      </c>
      <c r="F69" s="53" t="s">
        <v>2341</v>
      </c>
      <c r="G69" s="53" t="s">
        <v>2342</v>
      </c>
      <c r="H69" s="50" t="s">
        <v>1598</v>
      </c>
      <c r="I69" s="53" t="s">
        <v>1589</v>
      </c>
      <c r="J69" s="54">
        <v>0.86</v>
      </c>
      <c r="K69" s="54"/>
      <c r="L69" s="54"/>
      <c r="M69" s="54"/>
      <c r="N69" s="54">
        <v>1.5</v>
      </c>
      <c r="O69" s="54">
        <v>4.0999999999999996</v>
      </c>
      <c r="P69" s="54">
        <f t="shared" si="9"/>
        <v>4.0999999999999996</v>
      </c>
      <c r="Q69" s="54"/>
      <c r="R69" s="54"/>
      <c r="S69" s="50">
        <v>5</v>
      </c>
      <c r="T69" s="50"/>
      <c r="U69" s="53" t="s">
        <v>1603</v>
      </c>
      <c r="V69" s="53"/>
      <c r="W69" s="48">
        <f t="shared" si="10"/>
        <v>0.86</v>
      </c>
      <c r="X69" s="54">
        <f t="shared" si="11"/>
        <v>0</v>
      </c>
      <c r="Y69" s="54">
        <f t="shared" si="12"/>
        <v>0</v>
      </c>
      <c r="Z69" s="54">
        <f t="shared" si="13"/>
        <v>0</v>
      </c>
      <c r="AA69" s="49">
        <f t="shared" si="14"/>
        <v>0.86</v>
      </c>
      <c r="AB69" s="54">
        <f t="shared" si="15"/>
        <v>0.86</v>
      </c>
      <c r="AC69" s="54">
        <f t="shared" si="16"/>
        <v>0</v>
      </c>
    </row>
    <row r="70" spans="1:29" ht="30" customHeight="1">
      <c r="A70" s="59">
        <v>61</v>
      </c>
      <c r="B70" s="50" t="s">
        <v>1147</v>
      </c>
      <c r="C70" s="50" t="s">
        <v>1216</v>
      </c>
      <c r="D70" s="50" t="s">
        <v>2343</v>
      </c>
      <c r="E70" s="53" t="s">
        <v>2344</v>
      </c>
      <c r="F70" s="53" t="s">
        <v>2342</v>
      </c>
      <c r="G70" s="53" t="s">
        <v>2345</v>
      </c>
      <c r="H70" s="50" t="s">
        <v>1598</v>
      </c>
      <c r="I70" s="53" t="s">
        <v>1589</v>
      </c>
      <c r="J70" s="54">
        <v>0.86</v>
      </c>
      <c r="K70" s="54"/>
      <c r="L70" s="54"/>
      <c r="M70" s="54"/>
      <c r="N70" s="54">
        <v>1.2</v>
      </c>
      <c r="O70" s="54">
        <v>3.4</v>
      </c>
      <c r="P70" s="54">
        <f t="shared" si="9"/>
        <v>3.0999999999999996</v>
      </c>
      <c r="Q70" s="54"/>
      <c r="R70" s="54"/>
      <c r="S70" s="50">
        <v>5</v>
      </c>
      <c r="T70" s="50"/>
      <c r="U70" s="53" t="s">
        <v>1603</v>
      </c>
      <c r="V70" s="53"/>
      <c r="W70" s="48">
        <f t="shared" si="10"/>
        <v>0.86</v>
      </c>
      <c r="X70" s="54">
        <f t="shared" si="11"/>
        <v>0</v>
      </c>
      <c r="Y70" s="54">
        <f t="shared" si="12"/>
        <v>0</v>
      </c>
      <c r="Z70" s="54">
        <f t="shared" si="13"/>
        <v>0</v>
      </c>
      <c r="AA70" s="49">
        <f t="shared" si="14"/>
        <v>0.86</v>
      </c>
      <c r="AB70" s="54">
        <f t="shared" si="15"/>
        <v>0.86</v>
      </c>
      <c r="AC70" s="54">
        <f t="shared" si="16"/>
        <v>0</v>
      </c>
    </row>
    <row r="71" spans="1:29" ht="30" customHeight="1">
      <c r="A71" s="59">
        <v>62</v>
      </c>
      <c r="B71" s="50" t="s">
        <v>1147</v>
      </c>
      <c r="C71" s="50" t="s">
        <v>1216</v>
      </c>
      <c r="D71" s="50" t="s">
        <v>2346</v>
      </c>
      <c r="E71" s="53" t="s">
        <v>2347</v>
      </c>
      <c r="F71" s="53" t="s">
        <v>2345</v>
      </c>
      <c r="G71" s="53" t="s">
        <v>2348</v>
      </c>
      <c r="H71" s="50" t="s">
        <v>1598</v>
      </c>
      <c r="I71" s="53" t="s">
        <v>1589</v>
      </c>
      <c r="J71" s="54">
        <v>0.54</v>
      </c>
      <c r="K71" s="54"/>
      <c r="L71" s="54"/>
      <c r="M71" s="54"/>
      <c r="N71" s="54">
        <v>1.3</v>
      </c>
      <c r="O71" s="54">
        <v>3</v>
      </c>
      <c r="P71" s="54">
        <f t="shared" si="9"/>
        <v>2.8</v>
      </c>
      <c r="Q71" s="54"/>
      <c r="R71" s="54"/>
      <c r="S71" s="50">
        <v>5</v>
      </c>
      <c r="T71" s="50"/>
      <c r="U71" s="53" t="s">
        <v>1603</v>
      </c>
      <c r="V71" s="53"/>
      <c r="W71" s="48">
        <f t="shared" si="10"/>
        <v>0.54</v>
      </c>
      <c r="X71" s="54">
        <f t="shared" si="11"/>
        <v>0</v>
      </c>
      <c r="Y71" s="54">
        <f t="shared" si="12"/>
        <v>0</v>
      </c>
      <c r="Z71" s="54">
        <f t="shared" si="13"/>
        <v>0</v>
      </c>
      <c r="AA71" s="49">
        <f t="shared" si="14"/>
        <v>0.54</v>
      </c>
      <c r="AB71" s="54">
        <f t="shared" si="15"/>
        <v>0.54</v>
      </c>
      <c r="AC71" s="54">
        <f t="shared" si="16"/>
        <v>0</v>
      </c>
    </row>
    <row r="72" spans="1:29" ht="30" customHeight="1">
      <c r="A72" s="59">
        <v>63</v>
      </c>
      <c r="B72" s="50" t="s">
        <v>1169</v>
      </c>
      <c r="C72" s="50" t="s">
        <v>1233</v>
      </c>
      <c r="D72" s="50" t="s">
        <v>2349</v>
      </c>
      <c r="E72" s="53" t="s">
        <v>2350</v>
      </c>
      <c r="F72" s="53" t="s">
        <v>2348</v>
      </c>
      <c r="G72" s="53" t="s">
        <v>2351</v>
      </c>
      <c r="H72" s="50" t="s">
        <v>1598</v>
      </c>
      <c r="I72" s="53" t="s">
        <v>1589</v>
      </c>
      <c r="J72" s="54">
        <v>0.21</v>
      </c>
      <c r="K72" s="54"/>
      <c r="L72" s="54"/>
      <c r="M72" s="54"/>
      <c r="N72" s="54">
        <v>1.3</v>
      </c>
      <c r="O72" s="54">
        <v>3.7</v>
      </c>
      <c r="P72" s="54">
        <f t="shared" si="9"/>
        <v>3.5</v>
      </c>
      <c r="Q72" s="54"/>
      <c r="R72" s="54"/>
      <c r="S72" s="50">
        <v>5</v>
      </c>
      <c r="T72" s="50"/>
      <c r="U72" s="53" t="s">
        <v>1603</v>
      </c>
      <c r="V72" s="53"/>
      <c r="W72" s="48">
        <f t="shared" si="10"/>
        <v>0.21</v>
      </c>
      <c r="X72" s="54">
        <f t="shared" si="11"/>
        <v>0</v>
      </c>
      <c r="Y72" s="54">
        <f t="shared" si="12"/>
        <v>0</v>
      </c>
      <c r="Z72" s="54">
        <f t="shared" si="13"/>
        <v>0</v>
      </c>
      <c r="AA72" s="49">
        <f t="shared" si="14"/>
        <v>0.21</v>
      </c>
      <c r="AB72" s="54">
        <f t="shared" si="15"/>
        <v>0.21</v>
      </c>
      <c r="AC72" s="54">
        <f t="shared" si="16"/>
        <v>0</v>
      </c>
    </row>
    <row r="73" spans="1:29" ht="30" customHeight="1">
      <c r="A73" s="59">
        <v>64</v>
      </c>
      <c r="B73" s="50" t="s">
        <v>1147</v>
      </c>
      <c r="C73" s="50" t="s">
        <v>1216</v>
      </c>
      <c r="D73" s="50" t="s">
        <v>2352</v>
      </c>
      <c r="E73" s="53" t="s">
        <v>2353</v>
      </c>
      <c r="F73" s="53" t="s">
        <v>2341</v>
      </c>
      <c r="G73" s="53" t="s">
        <v>2342</v>
      </c>
      <c r="H73" s="50" t="s">
        <v>1598</v>
      </c>
      <c r="I73" s="53" t="s">
        <v>1589</v>
      </c>
      <c r="J73" s="54">
        <v>0.86</v>
      </c>
      <c r="K73" s="54"/>
      <c r="L73" s="54"/>
      <c r="M73" s="54"/>
      <c r="N73" s="54">
        <v>1.2</v>
      </c>
      <c r="O73" s="54">
        <v>3.5</v>
      </c>
      <c r="P73" s="54">
        <f t="shared" si="9"/>
        <v>3.2</v>
      </c>
      <c r="Q73" s="54"/>
      <c r="R73" s="54"/>
      <c r="S73" s="50">
        <v>5</v>
      </c>
      <c r="T73" s="50"/>
      <c r="U73" s="53" t="s">
        <v>1699</v>
      </c>
      <c r="V73" s="53"/>
      <c r="W73" s="48">
        <f t="shared" si="10"/>
        <v>0.86</v>
      </c>
      <c r="X73" s="54">
        <f t="shared" si="11"/>
        <v>0</v>
      </c>
      <c r="Y73" s="54">
        <f t="shared" si="12"/>
        <v>0</v>
      </c>
      <c r="Z73" s="54">
        <f t="shared" si="13"/>
        <v>0</v>
      </c>
      <c r="AA73" s="49">
        <f t="shared" si="14"/>
        <v>0.86</v>
      </c>
      <c r="AB73" s="54">
        <f t="shared" si="15"/>
        <v>0.86</v>
      </c>
      <c r="AC73" s="54">
        <f t="shared" si="16"/>
        <v>0</v>
      </c>
    </row>
    <row r="74" spans="1:29" ht="30" customHeight="1">
      <c r="A74" s="59">
        <v>65</v>
      </c>
      <c r="B74" s="50" t="s">
        <v>1169</v>
      </c>
      <c r="C74" s="50" t="s">
        <v>1233</v>
      </c>
      <c r="D74" s="50" t="s">
        <v>2354</v>
      </c>
      <c r="E74" s="53" t="s">
        <v>2355</v>
      </c>
      <c r="F74" s="53" t="s">
        <v>2342</v>
      </c>
      <c r="G74" s="53" t="s">
        <v>2356</v>
      </c>
      <c r="H74" s="50" t="s">
        <v>1598</v>
      </c>
      <c r="I74" s="53" t="s">
        <v>1589</v>
      </c>
      <c r="J74" s="54">
        <v>0.24</v>
      </c>
      <c r="K74" s="54"/>
      <c r="L74" s="54"/>
      <c r="M74" s="54"/>
      <c r="N74" s="54">
        <v>1.2</v>
      </c>
      <c r="O74" s="54">
        <v>3.5</v>
      </c>
      <c r="P74" s="54">
        <f t="shared" ref="P74:P99" si="17">-1-0.25+N74+O74-0.25</f>
        <v>3.2</v>
      </c>
      <c r="Q74" s="54"/>
      <c r="R74" s="54"/>
      <c r="S74" s="50">
        <v>5</v>
      </c>
      <c r="T74" s="50"/>
      <c r="U74" s="53" t="s">
        <v>1699</v>
      </c>
      <c r="V74" s="53"/>
      <c r="W74" s="48">
        <f t="shared" ref="W74:W105" si="18">X74+Y74+Z74+AA74</f>
        <v>0.24</v>
      </c>
      <c r="X74" s="54">
        <f t="shared" ref="X74:X105" si="19">SUMIF(I74,$X$6,J74)</f>
        <v>0</v>
      </c>
      <c r="Y74" s="54">
        <f t="shared" ref="Y74:Y105" si="20">SUMIF(I74,$Y$6,J74)</f>
        <v>0</v>
      </c>
      <c r="Z74" s="54">
        <f t="shared" ref="Z74:Z105" si="21">SUMIF(I74,$Z$6,J74)</f>
        <v>0</v>
      </c>
      <c r="AA74" s="49">
        <f t="shared" ref="AA74:AA105" si="22">AB74+AC74</f>
        <v>0.24</v>
      </c>
      <c r="AB74" s="54">
        <f t="shared" ref="AB74:AB105" si="23">SUMIF(I74,$AB$7,J74)</f>
        <v>0.24</v>
      </c>
      <c r="AC74" s="54">
        <f t="shared" ref="AC74:AC105" si="24">SUMIF(I74,$AC$7,J74)</f>
        <v>0</v>
      </c>
    </row>
    <row r="75" spans="1:29" ht="30" customHeight="1">
      <c r="A75" s="59">
        <v>66</v>
      </c>
      <c r="B75" s="50" t="s">
        <v>1169</v>
      </c>
      <c r="C75" s="50" t="s">
        <v>1233</v>
      </c>
      <c r="D75" s="50" t="s">
        <v>2357</v>
      </c>
      <c r="E75" s="53" t="s">
        <v>2358</v>
      </c>
      <c r="F75" s="53" t="s">
        <v>2359</v>
      </c>
      <c r="G75" s="53" t="s">
        <v>2360</v>
      </c>
      <c r="H75" s="50" t="s">
        <v>1598</v>
      </c>
      <c r="I75" s="53" t="s">
        <v>1589</v>
      </c>
      <c r="J75" s="54">
        <v>0.14000000000000001</v>
      </c>
      <c r="K75" s="54"/>
      <c r="L75" s="54"/>
      <c r="M75" s="54"/>
      <c r="N75" s="54">
        <v>1.2</v>
      </c>
      <c r="O75" s="54">
        <v>3.5</v>
      </c>
      <c r="P75" s="54">
        <f t="shared" si="17"/>
        <v>3.2</v>
      </c>
      <c r="Q75" s="54"/>
      <c r="R75" s="54"/>
      <c r="S75" s="50">
        <v>5</v>
      </c>
      <c r="T75" s="50"/>
      <c r="U75" s="53" t="s">
        <v>1699</v>
      </c>
      <c r="V75" s="53"/>
      <c r="W75" s="48">
        <f t="shared" si="18"/>
        <v>0.14000000000000001</v>
      </c>
      <c r="X75" s="54">
        <f t="shared" si="19"/>
        <v>0</v>
      </c>
      <c r="Y75" s="54">
        <f t="shared" si="20"/>
        <v>0</v>
      </c>
      <c r="Z75" s="54">
        <f t="shared" si="21"/>
        <v>0</v>
      </c>
      <c r="AA75" s="49">
        <f t="shared" si="22"/>
        <v>0.14000000000000001</v>
      </c>
      <c r="AB75" s="54">
        <f t="shared" si="23"/>
        <v>0.14000000000000001</v>
      </c>
      <c r="AC75" s="54">
        <f t="shared" si="24"/>
        <v>0</v>
      </c>
    </row>
    <row r="76" spans="1:29" ht="30" customHeight="1">
      <c r="A76" s="59">
        <v>67</v>
      </c>
      <c r="B76" s="50" t="s">
        <v>1234</v>
      </c>
      <c r="C76" s="50" t="s">
        <v>1235</v>
      </c>
      <c r="D76" s="50" t="s">
        <v>2361</v>
      </c>
      <c r="E76" s="53" t="s">
        <v>2362</v>
      </c>
      <c r="F76" s="53" t="s">
        <v>2360</v>
      </c>
      <c r="G76" s="53" t="s">
        <v>2363</v>
      </c>
      <c r="H76" s="50" t="s">
        <v>1598</v>
      </c>
      <c r="I76" s="53" t="s">
        <v>1589</v>
      </c>
      <c r="J76" s="54">
        <v>0.21</v>
      </c>
      <c r="K76" s="54"/>
      <c r="L76" s="54"/>
      <c r="M76" s="54"/>
      <c r="N76" s="54">
        <v>1.2</v>
      </c>
      <c r="O76" s="54">
        <v>4.5999999999999996</v>
      </c>
      <c r="P76" s="54">
        <f t="shared" si="17"/>
        <v>4.3</v>
      </c>
      <c r="Q76" s="54"/>
      <c r="R76" s="54"/>
      <c r="S76" s="50">
        <v>5</v>
      </c>
      <c r="T76" s="50"/>
      <c r="U76" s="53" t="s">
        <v>1699</v>
      </c>
      <c r="V76" s="53"/>
      <c r="W76" s="48">
        <f t="shared" si="18"/>
        <v>0.21</v>
      </c>
      <c r="X76" s="54">
        <f t="shared" si="19"/>
        <v>0</v>
      </c>
      <c r="Y76" s="54">
        <f t="shared" si="20"/>
        <v>0</v>
      </c>
      <c r="Z76" s="54">
        <f t="shared" si="21"/>
        <v>0</v>
      </c>
      <c r="AA76" s="49">
        <f t="shared" si="22"/>
        <v>0.21</v>
      </c>
      <c r="AB76" s="54">
        <f t="shared" si="23"/>
        <v>0.21</v>
      </c>
      <c r="AC76" s="54">
        <f t="shared" si="24"/>
        <v>0</v>
      </c>
    </row>
    <row r="77" spans="1:29" ht="30" customHeight="1">
      <c r="A77" s="59">
        <v>68</v>
      </c>
      <c r="B77" s="50" t="s">
        <v>1234</v>
      </c>
      <c r="C77" s="50" t="s">
        <v>1235</v>
      </c>
      <c r="D77" s="50" t="s">
        <v>2364</v>
      </c>
      <c r="E77" s="53" t="s">
        <v>2365</v>
      </c>
      <c r="F77" s="53" t="s">
        <v>2366</v>
      </c>
      <c r="G77" s="53" t="s">
        <v>2345</v>
      </c>
      <c r="H77" s="50" t="s">
        <v>1598</v>
      </c>
      <c r="I77" s="53" t="s">
        <v>1589</v>
      </c>
      <c r="J77" s="54">
        <v>0.09</v>
      </c>
      <c r="K77" s="54"/>
      <c r="L77" s="54"/>
      <c r="M77" s="54"/>
      <c r="N77" s="54">
        <v>1.2</v>
      </c>
      <c r="O77" s="54">
        <v>3.7</v>
      </c>
      <c r="P77" s="54">
        <f t="shared" si="17"/>
        <v>3.4000000000000004</v>
      </c>
      <c r="Q77" s="54"/>
      <c r="R77" s="54"/>
      <c r="S77" s="50">
        <v>5</v>
      </c>
      <c r="T77" s="50"/>
      <c r="U77" s="53" t="s">
        <v>1699</v>
      </c>
      <c r="V77" s="53"/>
      <c r="W77" s="48">
        <f t="shared" si="18"/>
        <v>0.09</v>
      </c>
      <c r="X77" s="54">
        <f t="shared" si="19"/>
        <v>0</v>
      </c>
      <c r="Y77" s="54">
        <f t="shared" si="20"/>
        <v>0</v>
      </c>
      <c r="Z77" s="54">
        <f t="shared" si="21"/>
        <v>0</v>
      </c>
      <c r="AA77" s="49">
        <f t="shared" si="22"/>
        <v>0.09</v>
      </c>
      <c r="AB77" s="54">
        <f t="shared" si="23"/>
        <v>0.09</v>
      </c>
      <c r="AC77" s="54">
        <f t="shared" si="24"/>
        <v>0</v>
      </c>
    </row>
    <row r="78" spans="1:29" ht="30" customHeight="1">
      <c r="A78" s="59">
        <v>69</v>
      </c>
      <c r="B78" s="50" t="s">
        <v>1234</v>
      </c>
      <c r="C78" s="50" t="s">
        <v>1235</v>
      </c>
      <c r="D78" s="50" t="s">
        <v>2367</v>
      </c>
      <c r="E78" s="53" t="s">
        <v>2368</v>
      </c>
      <c r="F78" s="53" t="s">
        <v>2369</v>
      </c>
      <c r="G78" s="53" t="s">
        <v>2370</v>
      </c>
      <c r="H78" s="50" t="s">
        <v>1598</v>
      </c>
      <c r="I78" s="53" t="s">
        <v>1589</v>
      </c>
      <c r="J78" s="54">
        <v>0.21</v>
      </c>
      <c r="K78" s="54"/>
      <c r="L78" s="54"/>
      <c r="M78" s="54"/>
      <c r="N78" s="54">
        <v>1.2</v>
      </c>
      <c r="O78" s="54">
        <v>3.1</v>
      </c>
      <c r="P78" s="54">
        <f t="shared" si="17"/>
        <v>2.8</v>
      </c>
      <c r="Q78" s="54"/>
      <c r="R78" s="54"/>
      <c r="S78" s="50">
        <v>5</v>
      </c>
      <c r="T78" s="50" t="s">
        <v>1598</v>
      </c>
      <c r="U78" s="53" t="s">
        <v>1699</v>
      </c>
      <c r="V78" s="53"/>
      <c r="W78" s="48">
        <f t="shared" si="18"/>
        <v>0.21</v>
      </c>
      <c r="X78" s="54">
        <f t="shared" si="19"/>
        <v>0</v>
      </c>
      <c r="Y78" s="54">
        <f t="shared" si="20"/>
        <v>0</v>
      </c>
      <c r="Z78" s="54">
        <f t="shared" si="21"/>
        <v>0</v>
      </c>
      <c r="AA78" s="49">
        <f t="shared" si="22"/>
        <v>0.21</v>
      </c>
      <c r="AB78" s="54">
        <f t="shared" si="23"/>
        <v>0.21</v>
      </c>
      <c r="AC78" s="54">
        <f t="shared" si="24"/>
        <v>0</v>
      </c>
    </row>
    <row r="79" spans="1:29" ht="30" customHeight="1">
      <c r="A79" s="59">
        <v>70</v>
      </c>
      <c r="B79" s="50" t="s">
        <v>1227</v>
      </c>
      <c r="C79" s="50" t="s">
        <v>1228</v>
      </c>
      <c r="D79" s="50" t="s">
        <v>2371</v>
      </c>
      <c r="E79" s="53" t="s">
        <v>2372</v>
      </c>
      <c r="F79" s="53" t="s">
        <v>2370</v>
      </c>
      <c r="G79" s="53" t="s">
        <v>2348</v>
      </c>
      <c r="H79" s="50" t="s">
        <v>1598</v>
      </c>
      <c r="I79" s="53" t="s">
        <v>1589</v>
      </c>
      <c r="J79" s="54">
        <v>0.19</v>
      </c>
      <c r="K79" s="54"/>
      <c r="L79" s="54"/>
      <c r="M79" s="54"/>
      <c r="N79" s="54">
        <v>1.7</v>
      </c>
      <c r="O79" s="54">
        <v>4.0999999999999996</v>
      </c>
      <c r="P79" s="54">
        <f t="shared" si="17"/>
        <v>4.3</v>
      </c>
      <c r="Q79" s="54"/>
      <c r="R79" s="54"/>
      <c r="S79" s="50">
        <v>5</v>
      </c>
      <c r="T79" s="50" t="s">
        <v>1598</v>
      </c>
      <c r="U79" s="53" t="s">
        <v>1699</v>
      </c>
      <c r="V79" s="53"/>
      <c r="W79" s="48">
        <f t="shared" si="18"/>
        <v>0.19</v>
      </c>
      <c r="X79" s="54">
        <f t="shared" si="19"/>
        <v>0</v>
      </c>
      <c r="Y79" s="54">
        <f t="shared" si="20"/>
        <v>0</v>
      </c>
      <c r="Z79" s="54">
        <f t="shared" si="21"/>
        <v>0</v>
      </c>
      <c r="AA79" s="49">
        <f t="shared" si="22"/>
        <v>0.19</v>
      </c>
      <c r="AB79" s="54">
        <f t="shared" si="23"/>
        <v>0.19</v>
      </c>
      <c r="AC79" s="54">
        <f t="shared" si="24"/>
        <v>0</v>
      </c>
    </row>
    <row r="80" spans="1:29" ht="30" customHeight="1">
      <c r="A80" s="59">
        <v>71</v>
      </c>
      <c r="B80" s="50" t="s">
        <v>1234</v>
      </c>
      <c r="C80" s="50" t="s">
        <v>1235</v>
      </c>
      <c r="D80" s="50" t="s">
        <v>2373</v>
      </c>
      <c r="E80" s="53" t="s">
        <v>2374</v>
      </c>
      <c r="F80" s="53" t="s">
        <v>2348</v>
      </c>
      <c r="G80" s="53" t="s">
        <v>2351</v>
      </c>
      <c r="H80" s="50" t="s">
        <v>1598</v>
      </c>
      <c r="I80" s="53" t="s">
        <v>1589</v>
      </c>
      <c r="J80" s="54">
        <v>0.11</v>
      </c>
      <c r="K80" s="54"/>
      <c r="L80" s="54"/>
      <c r="M80" s="54"/>
      <c r="N80" s="54">
        <v>1.6</v>
      </c>
      <c r="O80" s="54">
        <v>2.8</v>
      </c>
      <c r="P80" s="54">
        <f t="shared" si="17"/>
        <v>2.9</v>
      </c>
      <c r="Q80" s="54"/>
      <c r="R80" s="54"/>
      <c r="S80" s="50">
        <v>5</v>
      </c>
      <c r="T80" s="50" t="s">
        <v>1598</v>
      </c>
      <c r="U80" s="53" t="s">
        <v>1699</v>
      </c>
      <c r="V80" s="53"/>
      <c r="W80" s="48">
        <f t="shared" si="18"/>
        <v>0.11</v>
      </c>
      <c r="X80" s="54">
        <f t="shared" si="19"/>
        <v>0</v>
      </c>
      <c r="Y80" s="54">
        <f t="shared" si="20"/>
        <v>0</v>
      </c>
      <c r="Z80" s="54">
        <f t="shared" si="21"/>
        <v>0</v>
      </c>
      <c r="AA80" s="49">
        <f t="shared" si="22"/>
        <v>0.11</v>
      </c>
      <c r="AB80" s="54">
        <f t="shared" si="23"/>
        <v>0.11</v>
      </c>
      <c r="AC80" s="54">
        <f t="shared" si="24"/>
        <v>0</v>
      </c>
    </row>
    <row r="81" spans="1:29" ht="30" customHeight="1">
      <c r="A81" s="59">
        <v>72</v>
      </c>
      <c r="B81" s="50" t="s">
        <v>1234</v>
      </c>
      <c r="C81" s="50" t="s">
        <v>1235</v>
      </c>
      <c r="D81" s="50" t="s">
        <v>2375</v>
      </c>
      <c r="E81" s="53" t="s">
        <v>2376</v>
      </c>
      <c r="F81" s="53" t="s">
        <v>2377</v>
      </c>
      <c r="G81" s="53" t="s">
        <v>2266</v>
      </c>
      <c r="H81" s="50" t="s">
        <v>1598</v>
      </c>
      <c r="I81" s="53" t="s">
        <v>1589</v>
      </c>
      <c r="J81" s="54">
        <v>0.11</v>
      </c>
      <c r="K81" s="54"/>
      <c r="L81" s="54"/>
      <c r="M81" s="54"/>
      <c r="N81" s="54">
        <v>1.6</v>
      </c>
      <c r="O81" s="54">
        <v>3</v>
      </c>
      <c r="P81" s="54">
        <f t="shared" si="17"/>
        <v>3.1</v>
      </c>
      <c r="Q81" s="54"/>
      <c r="R81" s="54"/>
      <c r="S81" s="50">
        <v>4</v>
      </c>
      <c r="T81" s="50" t="s">
        <v>1598</v>
      </c>
      <c r="U81" s="53" t="s">
        <v>1590</v>
      </c>
      <c r="V81" s="53"/>
      <c r="W81" s="48">
        <f t="shared" si="18"/>
        <v>0.11</v>
      </c>
      <c r="X81" s="54">
        <f t="shared" si="19"/>
        <v>0</v>
      </c>
      <c r="Y81" s="54">
        <f t="shared" si="20"/>
        <v>0</v>
      </c>
      <c r="Z81" s="54">
        <f t="shared" si="21"/>
        <v>0</v>
      </c>
      <c r="AA81" s="49">
        <f t="shared" si="22"/>
        <v>0.11</v>
      </c>
      <c r="AB81" s="54">
        <f t="shared" si="23"/>
        <v>0.11</v>
      </c>
      <c r="AC81" s="54">
        <f t="shared" si="24"/>
        <v>0</v>
      </c>
    </row>
    <row r="82" spans="1:29" ht="30" customHeight="1">
      <c r="A82" s="59">
        <v>73</v>
      </c>
      <c r="B82" s="50" t="s">
        <v>1234</v>
      </c>
      <c r="C82" s="50" t="s">
        <v>1235</v>
      </c>
      <c r="D82" s="50" t="s">
        <v>2378</v>
      </c>
      <c r="E82" s="53" t="s">
        <v>2379</v>
      </c>
      <c r="F82" s="53" t="s">
        <v>2380</v>
      </c>
      <c r="G82" s="53" t="s">
        <v>2381</v>
      </c>
      <c r="H82" s="50" t="s">
        <v>1598</v>
      </c>
      <c r="I82" s="53" t="s">
        <v>1589</v>
      </c>
      <c r="J82" s="54">
        <v>0.34</v>
      </c>
      <c r="K82" s="54"/>
      <c r="L82" s="54"/>
      <c r="M82" s="54"/>
      <c r="N82" s="54">
        <v>1.2</v>
      </c>
      <c r="O82" s="54">
        <v>2.8</v>
      </c>
      <c r="P82" s="54">
        <f t="shared" si="17"/>
        <v>2.5</v>
      </c>
      <c r="Q82" s="54"/>
      <c r="R82" s="54"/>
      <c r="S82" s="50">
        <v>4</v>
      </c>
      <c r="T82" s="50"/>
      <c r="U82" s="53" t="s">
        <v>1590</v>
      </c>
      <c r="V82" s="53"/>
      <c r="W82" s="48">
        <f t="shared" si="18"/>
        <v>0.34</v>
      </c>
      <c r="X82" s="54">
        <f t="shared" si="19"/>
        <v>0</v>
      </c>
      <c r="Y82" s="54">
        <f t="shared" si="20"/>
        <v>0</v>
      </c>
      <c r="Z82" s="54">
        <f t="shared" si="21"/>
        <v>0</v>
      </c>
      <c r="AA82" s="49">
        <f t="shared" si="22"/>
        <v>0.34</v>
      </c>
      <c r="AB82" s="54">
        <f t="shared" si="23"/>
        <v>0.34</v>
      </c>
      <c r="AC82" s="54">
        <f t="shared" si="24"/>
        <v>0</v>
      </c>
    </row>
    <row r="83" spans="1:29" ht="30" customHeight="1">
      <c r="A83" s="59">
        <v>74</v>
      </c>
      <c r="B83" s="50" t="s">
        <v>1234</v>
      </c>
      <c r="C83" s="50" t="s">
        <v>1235</v>
      </c>
      <c r="D83" s="50" t="s">
        <v>2382</v>
      </c>
      <c r="E83" s="53" t="s">
        <v>2383</v>
      </c>
      <c r="F83" s="53" t="s">
        <v>2377</v>
      </c>
      <c r="G83" s="53" t="s">
        <v>2384</v>
      </c>
      <c r="H83" s="50" t="s">
        <v>1598</v>
      </c>
      <c r="I83" s="53" t="s">
        <v>1589</v>
      </c>
      <c r="J83" s="54">
        <v>0.02</v>
      </c>
      <c r="K83" s="54"/>
      <c r="L83" s="54"/>
      <c r="M83" s="54"/>
      <c r="N83" s="54">
        <v>1.6</v>
      </c>
      <c r="O83" s="54">
        <v>3</v>
      </c>
      <c r="P83" s="54">
        <f t="shared" si="17"/>
        <v>3.1</v>
      </c>
      <c r="Q83" s="54"/>
      <c r="R83" s="54"/>
      <c r="S83" s="50">
        <v>4</v>
      </c>
      <c r="T83" s="50" t="s">
        <v>1598</v>
      </c>
      <c r="U83" s="53" t="s">
        <v>1590</v>
      </c>
      <c r="V83" s="53"/>
      <c r="W83" s="48">
        <f t="shared" si="18"/>
        <v>0.02</v>
      </c>
      <c r="X83" s="54">
        <f t="shared" si="19"/>
        <v>0</v>
      </c>
      <c r="Y83" s="54">
        <f t="shared" si="20"/>
        <v>0</v>
      </c>
      <c r="Z83" s="54">
        <f t="shared" si="21"/>
        <v>0</v>
      </c>
      <c r="AA83" s="49">
        <f t="shared" si="22"/>
        <v>0.02</v>
      </c>
      <c r="AB83" s="54">
        <f t="shared" si="23"/>
        <v>0.02</v>
      </c>
      <c r="AC83" s="54">
        <f t="shared" si="24"/>
        <v>0</v>
      </c>
    </row>
    <row r="84" spans="1:29" ht="30" customHeight="1">
      <c r="A84" s="59">
        <v>75</v>
      </c>
      <c r="B84" s="50" t="s">
        <v>1234</v>
      </c>
      <c r="C84" s="50" t="s">
        <v>1235</v>
      </c>
      <c r="D84" s="50" t="s">
        <v>2385</v>
      </c>
      <c r="E84" s="53" t="s">
        <v>2386</v>
      </c>
      <c r="F84" s="53" t="s">
        <v>2380</v>
      </c>
      <c r="G84" s="53" t="s">
        <v>2381</v>
      </c>
      <c r="H84" s="50" t="s">
        <v>1598</v>
      </c>
      <c r="I84" s="53" t="s">
        <v>1589</v>
      </c>
      <c r="J84" s="54">
        <v>0.34</v>
      </c>
      <c r="K84" s="54"/>
      <c r="L84" s="54"/>
      <c r="M84" s="54"/>
      <c r="N84" s="54">
        <v>1.2</v>
      </c>
      <c r="O84" s="54">
        <v>2.8</v>
      </c>
      <c r="P84" s="54">
        <f t="shared" si="17"/>
        <v>2.5</v>
      </c>
      <c r="Q84" s="54"/>
      <c r="R84" s="54"/>
      <c r="S84" s="50">
        <v>4</v>
      </c>
      <c r="T84" s="50"/>
      <c r="U84" s="53" t="s">
        <v>1590</v>
      </c>
      <c r="V84" s="53"/>
      <c r="W84" s="48">
        <f t="shared" si="18"/>
        <v>0.34</v>
      </c>
      <c r="X84" s="54">
        <f t="shared" si="19"/>
        <v>0</v>
      </c>
      <c r="Y84" s="54">
        <f t="shared" si="20"/>
        <v>0</v>
      </c>
      <c r="Z84" s="54">
        <f t="shared" si="21"/>
        <v>0</v>
      </c>
      <c r="AA84" s="49">
        <f t="shared" si="22"/>
        <v>0.34</v>
      </c>
      <c r="AB84" s="54">
        <f t="shared" si="23"/>
        <v>0.34</v>
      </c>
      <c r="AC84" s="54">
        <f t="shared" si="24"/>
        <v>0</v>
      </c>
    </row>
    <row r="85" spans="1:29" ht="30" customHeight="1">
      <c r="A85" s="59">
        <v>76</v>
      </c>
      <c r="B85" s="50" t="s">
        <v>1234</v>
      </c>
      <c r="C85" s="50" t="s">
        <v>1235</v>
      </c>
      <c r="D85" s="50" t="s">
        <v>2387</v>
      </c>
      <c r="E85" s="53" t="s">
        <v>2388</v>
      </c>
      <c r="F85" s="53" t="s">
        <v>2332</v>
      </c>
      <c r="G85" s="53" t="s">
        <v>2389</v>
      </c>
      <c r="H85" s="50" t="s">
        <v>1598</v>
      </c>
      <c r="I85" s="53" t="s">
        <v>1589</v>
      </c>
      <c r="J85" s="54">
        <v>0.23</v>
      </c>
      <c r="K85" s="54"/>
      <c r="L85" s="54"/>
      <c r="M85" s="54"/>
      <c r="N85" s="54">
        <v>1.4</v>
      </c>
      <c r="O85" s="54">
        <v>0.4</v>
      </c>
      <c r="P85" s="54">
        <f t="shared" si="17"/>
        <v>0.29999999999999993</v>
      </c>
      <c r="Q85" s="54"/>
      <c r="R85" s="54"/>
      <c r="S85" s="50">
        <v>3</v>
      </c>
      <c r="T85" s="50"/>
      <c r="U85" s="53" t="s">
        <v>1603</v>
      </c>
      <c r="V85" s="53"/>
      <c r="W85" s="48">
        <f t="shared" si="18"/>
        <v>0.23</v>
      </c>
      <c r="X85" s="54">
        <f t="shared" si="19"/>
        <v>0</v>
      </c>
      <c r="Y85" s="54">
        <f t="shared" si="20"/>
        <v>0</v>
      </c>
      <c r="Z85" s="54">
        <f t="shared" si="21"/>
        <v>0</v>
      </c>
      <c r="AA85" s="49">
        <f t="shared" si="22"/>
        <v>0.23</v>
      </c>
      <c r="AB85" s="54">
        <f t="shared" si="23"/>
        <v>0.23</v>
      </c>
      <c r="AC85" s="54">
        <f t="shared" si="24"/>
        <v>0</v>
      </c>
    </row>
    <row r="86" spans="1:29" ht="30" customHeight="1">
      <c r="A86" s="59">
        <v>77</v>
      </c>
      <c r="B86" s="50" t="s">
        <v>1234</v>
      </c>
      <c r="C86" s="50" t="s">
        <v>1235</v>
      </c>
      <c r="D86" s="50" t="s">
        <v>2390</v>
      </c>
      <c r="E86" s="53" t="s">
        <v>2388</v>
      </c>
      <c r="F86" s="53" t="s">
        <v>2391</v>
      </c>
      <c r="G86" s="53" t="s">
        <v>2392</v>
      </c>
      <c r="H86" s="50" t="s">
        <v>1598</v>
      </c>
      <c r="I86" s="53" t="s">
        <v>1589</v>
      </c>
      <c r="J86" s="54">
        <v>0.2</v>
      </c>
      <c r="K86" s="54"/>
      <c r="L86" s="54"/>
      <c r="M86" s="54"/>
      <c r="N86" s="54">
        <v>1.3</v>
      </c>
      <c r="O86" s="54">
        <v>1.7</v>
      </c>
      <c r="P86" s="54">
        <f t="shared" si="17"/>
        <v>1.5</v>
      </c>
      <c r="Q86" s="54"/>
      <c r="R86" s="54"/>
      <c r="S86" s="50">
        <v>3</v>
      </c>
      <c r="T86" s="50" t="s">
        <v>1598</v>
      </c>
      <c r="U86" s="53" t="s">
        <v>1603</v>
      </c>
      <c r="V86" s="53"/>
      <c r="W86" s="48">
        <f t="shared" si="18"/>
        <v>0.2</v>
      </c>
      <c r="X86" s="54">
        <f t="shared" si="19"/>
        <v>0</v>
      </c>
      <c r="Y86" s="54">
        <f t="shared" si="20"/>
        <v>0</v>
      </c>
      <c r="Z86" s="54">
        <f t="shared" si="21"/>
        <v>0</v>
      </c>
      <c r="AA86" s="49">
        <f t="shared" si="22"/>
        <v>0.2</v>
      </c>
      <c r="AB86" s="54">
        <f t="shared" si="23"/>
        <v>0.2</v>
      </c>
      <c r="AC86" s="54">
        <f t="shared" si="24"/>
        <v>0</v>
      </c>
    </row>
    <row r="87" spans="1:29" ht="30" customHeight="1">
      <c r="A87" s="59">
        <v>78</v>
      </c>
      <c r="B87" s="50" t="s">
        <v>1234</v>
      </c>
      <c r="C87" s="50" t="s">
        <v>1235</v>
      </c>
      <c r="D87" s="50" t="s">
        <v>2393</v>
      </c>
      <c r="E87" s="53" t="s">
        <v>2394</v>
      </c>
      <c r="F87" s="53" t="s">
        <v>2395</v>
      </c>
      <c r="G87" s="53" t="s">
        <v>2266</v>
      </c>
      <c r="H87" s="50" t="s">
        <v>1598</v>
      </c>
      <c r="I87" s="53" t="s">
        <v>1589</v>
      </c>
      <c r="J87" s="54">
        <v>0.11</v>
      </c>
      <c r="K87" s="54"/>
      <c r="L87" s="54"/>
      <c r="M87" s="54"/>
      <c r="N87" s="54">
        <v>1.5</v>
      </c>
      <c r="O87" s="54">
        <v>3.6</v>
      </c>
      <c r="P87" s="54">
        <f t="shared" si="17"/>
        <v>3.6</v>
      </c>
      <c r="Q87" s="54"/>
      <c r="R87" s="54"/>
      <c r="S87" s="50">
        <v>3</v>
      </c>
      <c r="T87" s="50" t="s">
        <v>1598</v>
      </c>
      <c r="U87" s="53" t="s">
        <v>1603</v>
      </c>
      <c r="V87" s="53"/>
      <c r="W87" s="48">
        <f t="shared" si="18"/>
        <v>0.11</v>
      </c>
      <c r="X87" s="54">
        <f t="shared" si="19"/>
        <v>0</v>
      </c>
      <c r="Y87" s="54">
        <f t="shared" si="20"/>
        <v>0</v>
      </c>
      <c r="Z87" s="54">
        <f t="shared" si="21"/>
        <v>0</v>
      </c>
      <c r="AA87" s="49">
        <f t="shared" si="22"/>
        <v>0.11</v>
      </c>
      <c r="AB87" s="54">
        <f t="shared" si="23"/>
        <v>0.11</v>
      </c>
      <c r="AC87" s="54">
        <f t="shared" si="24"/>
        <v>0</v>
      </c>
    </row>
    <row r="88" spans="1:29" ht="30" customHeight="1">
      <c r="A88" s="59">
        <v>79</v>
      </c>
      <c r="B88" s="50" t="s">
        <v>1227</v>
      </c>
      <c r="C88" s="50" t="s">
        <v>1228</v>
      </c>
      <c r="D88" s="50" t="s">
        <v>2396</v>
      </c>
      <c r="E88" s="53" t="s">
        <v>2397</v>
      </c>
      <c r="F88" s="53" t="s">
        <v>2398</v>
      </c>
      <c r="G88" s="53" t="s">
        <v>2399</v>
      </c>
      <c r="H88" s="50" t="s">
        <v>1598</v>
      </c>
      <c r="I88" s="53" t="s">
        <v>1589</v>
      </c>
      <c r="J88" s="54">
        <v>0.04</v>
      </c>
      <c r="K88" s="54"/>
      <c r="L88" s="54"/>
      <c r="M88" s="54"/>
      <c r="N88" s="54">
        <v>1</v>
      </c>
      <c r="O88" s="54">
        <v>2</v>
      </c>
      <c r="P88" s="54">
        <f t="shared" si="17"/>
        <v>1.5</v>
      </c>
      <c r="Q88" s="54"/>
      <c r="R88" s="54"/>
      <c r="S88" s="50">
        <v>3</v>
      </c>
      <c r="T88" s="50" t="s">
        <v>1598</v>
      </c>
      <c r="U88" s="53" t="s">
        <v>1603</v>
      </c>
      <c r="V88" s="53"/>
      <c r="W88" s="48">
        <f t="shared" si="18"/>
        <v>0.04</v>
      </c>
      <c r="X88" s="54">
        <f t="shared" si="19"/>
        <v>0</v>
      </c>
      <c r="Y88" s="54">
        <f t="shared" si="20"/>
        <v>0</v>
      </c>
      <c r="Z88" s="54">
        <f t="shared" si="21"/>
        <v>0</v>
      </c>
      <c r="AA88" s="49">
        <f t="shared" si="22"/>
        <v>0.04</v>
      </c>
      <c r="AB88" s="54">
        <f t="shared" si="23"/>
        <v>0.04</v>
      </c>
      <c r="AC88" s="54">
        <f t="shared" si="24"/>
        <v>0</v>
      </c>
    </row>
    <row r="89" spans="1:29" ht="30" customHeight="1">
      <c r="A89" s="59">
        <v>80</v>
      </c>
      <c r="B89" s="50" t="s">
        <v>1147</v>
      </c>
      <c r="C89" s="50" t="s">
        <v>1216</v>
      </c>
      <c r="D89" s="50">
        <v>25</v>
      </c>
      <c r="E89" s="53" t="s">
        <v>2400</v>
      </c>
      <c r="F89" s="53" t="s">
        <v>2401</v>
      </c>
      <c r="G89" s="53" t="s">
        <v>2402</v>
      </c>
      <c r="H89" s="50" t="s">
        <v>1598</v>
      </c>
      <c r="I89" s="53" t="s">
        <v>1589</v>
      </c>
      <c r="J89" s="54">
        <v>0.1</v>
      </c>
      <c r="K89" s="54"/>
      <c r="L89" s="54"/>
      <c r="M89" s="54"/>
      <c r="N89" s="54">
        <v>1.6</v>
      </c>
      <c r="O89" s="54">
        <v>2.9</v>
      </c>
      <c r="P89" s="54">
        <f t="shared" si="17"/>
        <v>3</v>
      </c>
      <c r="Q89" s="54"/>
      <c r="R89" s="54"/>
      <c r="S89" s="50">
        <v>3</v>
      </c>
      <c r="T89" s="50" t="s">
        <v>1598</v>
      </c>
      <c r="U89" s="53" t="s">
        <v>1699</v>
      </c>
      <c r="V89" s="53"/>
      <c r="W89" s="48">
        <f t="shared" si="18"/>
        <v>0.1</v>
      </c>
      <c r="X89" s="54">
        <f t="shared" si="19"/>
        <v>0</v>
      </c>
      <c r="Y89" s="54">
        <f t="shared" si="20"/>
        <v>0</v>
      </c>
      <c r="Z89" s="54">
        <f t="shared" si="21"/>
        <v>0</v>
      </c>
      <c r="AA89" s="49">
        <f t="shared" si="22"/>
        <v>0.1</v>
      </c>
      <c r="AB89" s="54">
        <f t="shared" si="23"/>
        <v>0.1</v>
      </c>
      <c r="AC89" s="54">
        <f t="shared" si="24"/>
        <v>0</v>
      </c>
    </row>
    <row r="90" spans="1:29" ht="30" customHeight="1">
      <c r="A90" s="59">
        <v>81</v>
      </c>
      <c r="B90" s="50" t="s">
        <v>1234</v>
      </c>
      <c r="C90" s="50" t="s">
        <v>1235</v>
      </c>
      <c r="D90" s="50" t="s">
        <v>2403</v>
      </c>
      <c r="E90" s="53" t="s">
        <v>2404</v>
      </c>
      <c r="F90" s="53" t="s">
        <v>2399</v>
      </c>
      <c r="G90" s="53" t="s">
        <v>2248</v>
      </c>
      <c r="H90" s="50" t="s">
        <v>1598</v>
      </c>
      <c r="I90" s="53" t="s">
        <v>1589</v>
      </c>
      <c r="J90" s="54">
        <v>0.87</v>
      </c>
      <c r="K90" s="54"/>
      <c r="L90" s="54"/>
      <c r="M90" s="54"/>
      <c r="N90" s="54">
        <v>1.5</v>
      </c>
      <c r="O90" s="54">
        <v>4</v>
      </c>
      <c r="P90" s="54">
        <f t="shared" si="17"/>
        <v>4</v>
      </c>
      <c r="Q90" s="54"/>
      <c r="R90" s="54"/>
      <c r="S90" s="50">
        <v>5</v>
      </c>
      <c r="T90" s="50"/>
      <c r="U90" s="53" t="s">
        <v>1590</v>
      </c>
      <c r="V90" s="53"/>
      <c r="W90" s="48">
        <f t="shared" si="18"/>
        <v>0.87</v>
      </c>
      <c r="X90" s="54">
        <f t="shared" si="19"/>
        <v>0</v>
      </c>
      <c r="Y90" s="54">
        <f t="shared" si="20"/>
        <v>0</v>
      </c>
      <c r="Z90" s="54">
        <f t="shared" si="21"/>
        <v>0</v>
      </c>
      <c r="AA90" s="49">
        <f t="shared" si="22"/>
        <v>0.87</v>
      </c>
      <c r="AB90" s="54">
        <f t="shared" si="23"/>
        <v>0.87</v>
      </c>
      <c r="AC90" s="54">
        <f t="shared" si="24"/>
        <v>0</v>
      </c>
    </row>
    <row r="91" spans="1:29" ht="30" customHeight="1">
      <c r="A91" s="59">
        <v>82</v>
      </c>
      <c r="B91" s="50" t="s">
        <v>1234</v>
      </c>
      <c r="C91" s="50" t="s">
        <v>1235</v>
      </c>
      <c r="D91" s="50" t="s">
        <v>2405</v>
      </c>
      <c r="E91" s="53" t="s">
        <v>2406</v>
      </c>
      <c r="F91" s="53" t="s">
        <v>2248</v>
      </c>
      <c r="G91" s="53" t="s">
        <v>2407</v>
      </c>
      <c r="H91" s="50" t="s">
        <v>1598</v>
      </c>
      <c r="I91" s="53" t="s">
        <v>1589</v>
      </c>
      <c r="J91" s="54">
        <v>0.3</v>
      </c>
      <c r="K91" s="54"/>
      <c r="L91" s="54"/>
      <c r="M91" s="54"/>
      <c r="N91" s="54">
        <v>1.5</v>
      </c>
      <c r="O91" s="54">
        <v>2.4</v>
      </c>
      <c r="P91" s="54">
        <f t="shared" si="17"/>
        <v>2.4</v>
      </c>
      <c r="Q91" s="54"/>
      <c r="R91" s="54"/>
      <c r="S91" s="50">
        <v>5</v>
      </c>
      <c r="T91" s="50"/>
      <c r="U91" s="53" t="s">
        <v>1590</v>
      </c>
      <c r="V91" s="53"/>
      <c r="W91" s="48">
        <f t="shared" si="18"/>
        <v>0.3</v>
      </c>
      <c r="X91" s="54">
        <f t="shared" si="19"/>
        <v>0</v>
      </c>
      <c r="Y91" s="54">
        <f t="shared" si="20"/>
        <v>0</v>
      </c>
      <c r="Z91" s="54">
        <f t="shared" si="21"/>
        <v>0</v>
      </c>
      <c r="AA91" s="49">
        <f t="shared" si="22"/>
        <v>0.3</v>
      </c>
      <c r="AB91" s="54">
        <f t="shared" si="23"/>
        <v>0.3</v>
      </c>
      <c r="AC91" s="54">
        <f t="shared" si="24"/>
        <v>0</v>
      </c>
    </row>
    <row r="92" spans="1:29" ht="30" customHeight="1">
      <c r="A92" s="59">
        <v>83</v>
      </c>
      <c r="B92" s="50" t="s">
        <v>1234</v>
      </c>
      <c r="C92" s="50" t="s">
        <v>1235</v>
      </c>
      <c r="D92" s="50" t="s">
        <v>2408</v>
      </c>
      <c r="E92" s="53" t="s">
        <v>2409</v>
      </c>
      <c r="F92" s="53" t="s">
        <v>2407</v>
      </c>
      <c r="G92" s="53" t="s">
        <v>2153</v>
      </c>
      <c r="H92" s="50" t="s">
        <v>1598</v>
      </c>
      <c r="I92" s="53" t="s">
        <v>1589</v>
      </c>
      <c r="J92" s="54">
        <v>0.16</v>
      </c>
      <c r="K92" s="54"/>
      <c r="L92" s="54"/>
      <c r="M92" s="54"/>
      <c r="N92" s="54">
        <v>1.4</v>
      </c>
      <c r="O92" s="54">
        <v>3.6</v>
      </c>
      <c r="P92" s="54">
        <f t="shared" si="17"/>
        <v>3.5</v>
      </c>
      <c r="Q92" s="54"/>
      <c r="R92" s="54"/>
      <c r="S92" s="50">
        <v>5</v>
      </c>
      <c r="T92" s="50"/>
      <c r="U92" s="53" t="s">
        <v>1590</v>
      </c>
      <c r="V92" s="53"/>
      <c r="W92" s="48">
        <f t="shared" si="18"/>
        <v>0.16</v>
      </c>
      <c r="X92" s="54">
        <f t="shared" si="19"/>
        <v>0</v>
      </c>
      <c r="Y92" s="54">
        <f t="shared" si="20"/>
        <v>0</v>
      </c>
      <c r="Z92" s="54">
        <f t="shared" si="21"/>
        <v>0</v>
      </c>
      <c r="AA92" s="49">
        <f t="shared" si="22"/>
        <v>0.16</v>
      </c>
      <c r="AB92" s="54">
        <f t="shared" si="23"/>
        <v>0.16</v>
      </c>
      <c r="AC92" s="54">
        <f t="shared" si="24"/>
        <v>0</v>
      </c>
    </row>
    <row r="93" spans="1:29" ht="30" customHeight="1">
      <c r="A93" s="59">
        <v>84</v>
      </c>
      <c r="B93" s="50" t="s">
        <v>1234</v>
      </c>
      <c r="C93" s="50" t="s">
        <v>1235</v>
      </c>
      <c r="D93" s="50" t="s">
        <v>2410</v>
      </c>
      <c r="E93" s="53" t="s">
        <v>2411</v>
      </c>
      <c r="F93" s="53" t="s">
        <v>2153</v>
      </c>
      <c r="G93" s="53" t="s">
        <v>2412</v>
      </c>
      <c r="H93" s="50" t="s">
        <v>1598</v>
      </c>
      <c r="I93" s="53" t="s">
        <v>1589</v>
      </c>
      <c r="J93" s="54">
        <v>0.64</v>
      </c>
      <c r="K93" s="54"/>
      <c r="L93" s="54"/>
      <c r="M93" s="54"/>
      <c r="N93" s="54">
        <v>1.4</v>
      </c>
      <c r="O93" s="54">
        <v>2.8</v>
      </c>
      <c r="P93" s="54">
        <f t="shared" si="17"/>
        <v>2.6999999999999997</v>
      </c>
      <c r="Q93" s="54"/>
      <c r="R93" s="54"/>
      <c r="S93" s="50">
        <v>5</v>
      </c>
      <c r="T93" s="50"/>
      <c r="U93" s="53" t="s">
        <v>1590</v>
      </c>
      <c r="V93" s="53"/>
      <c r="W93" s="48">
        <f t="shared" si="18"/>
        <v>0.64</v>
      </c>
      <c r="X93" s="54">
        <f t="shared" si="19"/>
        <v>0</v>
      </c>
      <c r="Y93" s="54">
        <f t="shared" si="20"/>
        <v>0</v>
      </c>
      <c r="Z93" s="54">
        <f t="shared" si="21"/>
        <v>0</v>
      </c>
      <c r="AA93" s="49">
        <f t="shared" si="22"/>
        <v>0.64</v>
      </c>
      <c r="AB93" s="54">
        <f t="shared" si="23"/>
        <v>0.64</v>
      </c>
      <c r="AC93" s="54">
        <f t="shared" si="24"/>
        <v>0</v>
      </c>
    </row>
    <row r="94" spans="1:29" ht="30" customHeight="1">
      <c r="A94" s="59">
        <v>85</v>
      </c>
      <c r="B94" s="50" t="s">
        <v>1234</v>
      </c>
      <c r="C94" s="50" t="s">
        <v>1235</v>
      </c>
      <c r="D94" s="50" t="s">
        <v>2413</v>
      </c>
      <c r="E94" s="53" t="s">
        <v>2414</v>
      </c>
      <c r="F94" s="53" t="s">
        <v>2399</v>
      </c>
      <c r="G94" s="53" t="s">
        <v>2248</v>
      </c>
      <c r="H94" s="50" t="s">
        <v>1598</v>
      </c>
      <c r="I94" s="53" t="s">
        <v>1589</v>
      </c>
      <c r="J94" s="54">
        <v>0.82</v>
      </c>
      <c r="K94" s="54"/>
      <c r="L94" s="54"/>
      <c r="M94" s="54"/>
      <c r="N94" s="54">
        <v>1.5</v>
      </c>
      <c r="O94" s="54">
        <v>5</v>
      </c>
      <c r="P94" s="54">
        <f t="shared" si="17"/>
        <v>5</v>
      </c>
      <c r="Q94" s="54"/>
      <c r="R94" s="54"/>
      <c r="S94" s="50">
        <v>5</v>
      </c>
      <c r="T94" s="50"/>
      <c r="U94" s="53" t="s">
        <v>1603</v>
      </c>
      <c r="V94" s="53"/>
      <c r="W94" s="48">
        <f t="shared" si="18"/>
        <v>0.82</v>
      </c>
      <c r="X94" s="54">
        <f t="shared" si="19"/>
        <v>0</v>
      </c>
      <c r="Y94" s="54">
        <f t="shared" si="20"/>
        <v>0</v>
      </c>
      <c r="Z94" s="54">
        <f t="shared" si="21"/>
        <v>0</v>
      </c>
      <c r="AA94" s="49">
        <f t="shared" si="22"/>
        <v>0.82</v>
      </c>
      <c r="AB94" s="54">
        <f t="shared" si="23"/>
        <v>0.82</v>
      </c>
      <c r="AC94" s="54">
        <f t="shared" si="24"/>
        <v>0</v>
      </c>
    </row>
    <row r="95" spans="1:29" ht="30" customHeight="1">
      <c r="A95" s="59">
        <v>86</v>
      </c>
      <c r="B95" s="50" t="s">
        <v>1234</v>
      </c>
      <c r="C95" s="50" t="s">
        <v>1235</v>
      </c>
      <c r="D95" s="50" t="s">
        <v>2415</v>
      </c>
      <c r="E95" s="53" t="s">
        <v>2416</v>
      </c>
      <c r="F95" s="53" t="s">
        <v>2248</v>
      </c>
      <c r="G95" s="53" t="s">
        <v>2412</v>
      </c>
      <c r="H95" s="50" t="s">
        <v>1598</v>
      </c>
      <c r="I95" s="53" t="s">
        <v>1589</v>
      </c>
      <c r="J95" s="54">
        <v>1.0900000000000001</v>
      </c>
      <c r="K95" s="54"/>
      <c r="L95" s="54"/>
      <c r="M95" s="54"/>
      <c r="N95" s="54">
        <v>1.8</v>
      </c>
      <c r="O95" s="54">
        <v>3.8</v>
      </c>
      <c r="P95" s="54">
        <f t="shared" si="17"/>
        <v>4.0999999999999996</v>
      </c>
      <c r="Q95" s="54"/>
      <c r="R95" s="54"/>
      <c r="S95" s="50">
        <v>5</v>
      </c>
      <c r="T95" s="50"/>
      <c r="U95" s="53" t="s">
        <v>1603</v>
      </c>
      <c r="V95" s="53"/>
      <c r="W95" s="48">
        <f t="shared" si="18"/>
        <v>1.0900000000000001</v>
      </c>
      <c r="X95" s="54">
        <f t="shared" si="19"/>
        <v>0</v>
      </c>
      <c r="Y95" s="54">
        <f t="shared" si="20"/>
        <v>0</v>
      </c>
      <c r="Z95" s="54">
        <f t="shared" si="21"/>
        <v>0</v>
      </c>
      <c r="AA95" s="49">
        <f t="shared" si="22"/>
        <v>1.0900000000000001</v>
      </c>
      <c r="AB95" s="54">
        <f t="shared" si="23"/>
        <v>1.0900000000000001</v>
      </c>
      <c r="AC95" s="54">
        <f t="shared" si="24"/>
        <v>0</v>
      </c>
    </row>
    <row r="96" spans="1:29" ht="30" customHeight="1">
      <c r="A96" s="59">
        <v>87</v>
      </c>
      <c r="B96" s="50" t="s">
        <v>1234</v>
      </c>
      <c r="C96" s="50" t="s">
        <v>1235</v>
      </c>
      <c r="D96" s="50" t="s">
        <v>2417</v>
      </c>
      <c r="E96" s="53" t="s">
        <v>2418</v>
      </c>
      <c r="F96" s="53" t="s">
        <v>2419</v>
      </c>
      <c r="G96" s="53" t="s">
        <v>2348</v>
      </c>
      <c r="H96" s="50"/>
      <c r="I96" s="53" t="s">
        <v>1589</v>
      </c>
      <c r="J96" s="54">
        <v>0.23</v>
      </c>
      <c r="K96" s="54"/>
      <c r="L96" s="54"/>
      <c r="M96" s="54"/>
      <c r="N96" s="54">
        <v>1.2</v>
      </c>
      <c r="O96" s="54">
        <v>1.5</v>
      </c>
      <c r="P96" s="54">
        <f t="shared" si="17"/>
        <v>1.2</v>
      </c>
      <c r="Q96" s="54"/>
      <c r="R96" s="54"/>
      <c r="S96" s="50">
        <v>5</v>
      </c>
      <c r="T96" s="50" t="s">
        <v>1598</v>
      </c>
      <c r="U96" s="53" t="s">
        <v>1603</v>
      </c>
      <c r="V96" s="53"/>
      <c r="W96" s="48">
        <f t="shared" si="18"/>
        <v>0.23</v>
      </c>
      <c r="X96" s="54">
        <f t="shared" si="19"/>
        <v>0</v>
      </c>
      <c r="Y96" s="54">
        <f t="shared" si="20"/>
        <v>0</v>
      </c>
      <c r="Z96" s="54">
        <f t="shared" si="21"/>
        <v>0</v>
      </c>
      <c r="AA96" s="49">
        <f t="shared" si="22"/>
        <v>0.23</v>
      </c>
      <c r="AB96" s="54">
        <f t="shared" si="23"/>
        <v>0.23</v>
      </c>
      <c r="AC96" s="54">
        <f t="shared" si="24"/>
        <v>0</v>
      </c>
    </row>
    <row r="97" spans="1:29" ht="30" customHeight="1">
      <c r="A97" s="59">
        <v>88</v>
      </c>
      <c r="B97" s="50" t="s">
        <v>1234</v>
      </c>
      <c r="C97" s="50" t="s">
        <v>1235</v>
      </c>
      <c r="D97" s="50" t="s">
        <v>2420</v>
      </c>
      <c r="E97" s="53" t="s">
        <v>2421</v>
      </c>
      <c r="F97" s="53" t="s">
        <v>2422</v>
      </c>
      <c r="G97" s="53" t="s">
        <v>2423</v>
      </c>
      <c r="H97" s="50" t="s">
        <v>1598</v>
      </c>
      <c r="I97" s="53" t="s">
        <v>1589</v>
      </c>
      <c r="J97" s="54">
        <v>0.56999999999999995</v>
      </c>
      <c r="K97" s="54"/>
      <c r="L97" s="54"/>
      <c r="M97" s="54"/>
      <c r="N97" s="54">
        <v>1.6</v>
      </c>
      <c r="O97" s="54">
        <v>3.5</v>
      </c>
      <c r="P97" s="54">
        <f t="shared" si="17"/>
        <v>3.6</v>
      </c>
      <c r="Q97" s="54"/>
      <c r="R97" s="54"/>
      <c r="S97" s="50">
        <v>4</v>
      </c>
      <c r="T97" s="50"/>
      <c r="U97" s="53" t="s">
        <v>1590</v>
      </c>
      <c r="V97" s="53"/>
      <c r="W97" s="48">
        <f t="shared" si="18"/>
        <v>0.56999999999999995</v>
      </c>
      <c r="X97" s="54">
        <f t="shared" si="19"/>
        <v>0</v>
      </c>
      <c r="Y97" s="54">
        <f t="shared" si="20"/>
        <v>0</v>
      </c>
      <c r="Z97" s="54">
        <f t="shared" si="21"/>
        <v>0</v>
      </c>
      <c r="AA97" s="49">
        <f t="shared" si="22"/>
        <v>0.56999999999999995</v>
      </c>
      <c r="AB97" s="54">
        <f t="shared" si="23"/>
        <v>0.56999999999999995</v>
      </c>
      <c r="AC97" s="54">
        <f t="shared" si="24"/>
        <v>0</v>
      </c>
    </row>
    <row r="98" spans="1:29" ht="30" customHeight="1">
      <c r="A98" s="59">
        <v>89</v>
      </c>
      <c r="B98" s="50" t="s">
        <v>1234</v>
      </c>
      <c r="C98" s="50" t="s">
        <v>1235</v>
      </c>
      <c r="D98" s="50" t="s">
        <v>2424</v>
      </c>
      <c r="E98" s="53" t="s">
        <v>2425</v>
      </c>
      <c r="F98" s="53" t="s">
        <v>2426</v>
      </c>
      <c r="G98" s="53" t="s">
        <v>2427</v>
      </c>
      <c r="H98" s="50" t="s">
        <v>1598</v>
      </c>
      <c r="I98" s="53" t="s">
        <v>1589</v>
      </c>
      <c r="J98" s="54">
        <v>0.3</v>
      </c>
      <c r="K98" s="54"/>
      <c r="L98" s="54"/>
      <c r="M98" s="54"/>
      <c r="N98" s="54">
        <v>1.5</v>
      </c>
      <c r="O98" s="54">
        <v>4.0999999999999996</v>
      </c>
      <c r="P98" s="54">
        <f t="shared" si="17"/>
        <v>4.0999999999999996</v>
      </c>
      <c r="Q98" s="54"/>
      <c r="R98" s="54"/>
      <c r="S98" s="50">
        <v>4</v>
      </c>
      <c r="T98" s="50" t="s">
        <v>1598</v>
      </c>
      <c r="U98" s="53" t="s">
        <v>1590</v>
      </c>
      <c r="V98" s="53"/>
      <c r="W98" s="48">
        <f t="shared" si="18"/>
        <v>0.3</v>
      </c>
      <c r="X98" s="54">
        <f t="shared" si="19"/>
        <v>0</v>
      </c>
      <c r="Y98" s="54">
        <f t="shared" si="20"/>
        <v>0</v>
      </c>
      <c r="Z98" s="54">
        <f t="shared" si="21"/>
        <v>0</v>
      </c>
      <c r="AA98" s="49">
        <f t="shared" si="22"/>
        <v>0.3</v>
      </c>
      <c r="AB98" s="54">
        <f t="shared" si="23"/>
        <v>0.3</v>
      </c>
      <c r="AC98" s="54">
        <f t="shared" si="24"/>
        <v>0</v>
      </c>
    </row>
    <row r="99" spans="1:29" ht="30" customHeight="1">
      <c r="A99" s="59">
        <v>90</v>
      </c>
      <c r="B99" s="50" t="s">
        <v>1234</v>
      </c>
      <c r="C99" s="50" t="s">
        <v>1235</v>
      </c>
      <c r="D99" s="50" t="s">
        <v>2428</v>
      </c>
      <c r="E99" s="53" t="s">
        <v>2429</v>
      </c>
      <c r="F99" s="53" t="s">
        <v>2412</v>
      </c>
      <c r="G99" s="53" t="s">
        <v>2430</v>
      </c>
      <c r="H99" s="50" t="s">
        <v>1598</v>
      </c>
      <c r="I99" s="53" t="s">
        <v>1589</v>
      </c>
      <c r="J99" s="54">
        <v>1.25</v>
      </c>
      <c r="K99" s="54"/>
      <c r="L99" s="54"/>
      <c r="M99" s="54"/>
      <c r="N99" s="54">
        <v>1.7</v>
      </c>
      <c r="O99" s="54">
        <v>3.5</v>
      </c>
      <c r="P99" s="54">
        <f t="shared" si="17"/>
        <v>3.7</v>
      </c>
      <c r="Q99" s="54"/>
      <c r="R99" s="54"/>
      <c r="S99" s="50">
        <v>4</v>
      </c>
      <c r="T99" s="50"/>
      <c r="U99" s="53" t="s">
        <v>1590</v>
      </c>
      <c r="V99" s="53"/>
      <c r="W99" s="48">
        <f t="shared" si="18"/>
        <v>1.25</v>
      </c>
      <c r="X99" s="54">
        <f t="shared" si="19"/>
        <v>0</v>
      </c>
      <c r="Y99" s="54">
        <f t="shared" si="20"/>
        <v>0</v>
      </c>
      <c r="Z99" s="54">
        <f t="shared" si="21"/>
        <v>0</v>
      </c>
      <c r="AA99" s="49">
        <f t="shared" si="22"/>
        <v>1.25</v>
      </c>
      <c r="AB99" s="54">
        <f t="shared" si="23"/>
        <v>1.25</v>
      </c>
      <c r="AC99" s="54">
        <f t="shared" si="24"/>
        <v>0</v>
      </c>
    </row>
    <row r="100" spans="1:29" ht="30" customHeight="1">
      <c r="A100" s="59">
        <v>91</v>
      </c>
      <c r="B100" s="50" t="s">
        <v>1234</v>
      </c>
      <c r="C100" s="50" t="s">
        <v>1235</v>
      </c>
      <c r="D100" s="50" t="s">
        <v>2431</v>
      </c>
      <c r="E100" s="53" t="s">
        <v>2432</v>
      </c>
      <c r="F100" s="53" t="s">
        <v>2433</v>
      </c>
      <c r="G100" s="53" t="s">
        <v>2434</v>
      </c>
      <c r="H100" s="50" t="s">
        <v>1598</v>
      </c>
      <c r="I100" s="53" t="s">
        <v>1130</v>
      </c>
      <c r="J100" s="54">
        <v>0.25</v>
      </c>
      <c r="K100" s="54">
        <v>1.2</v>
      </c>
      <c r="L100" s="54"/>
      <c r="M100" s="54"/>
      <c r="N100" s="54"/>
      <c r="O100" s="54"/>
      <c r="P100" s="54"/>
      <c r="Q100" s="54"/>
      <c r="R100" s="54"/>
      <c r="S100" s="50">
        <v>4</v>
      </c>
      <c r="T100" s="50"/>
      <c r="U100" s="53"/>
      <c r="V100" s="53"/>
      <c r="W100" s="48">
        <f t="shared" si="18"/>
        <v>0.25</v>
      </c>
      <c r="X100" s="54">
        <f t="shared" si="19"/>
        <v>0.25</v>
      </c>
      <c r="Y100" s="54">
        <f t="shared" si="20"/>
        <v>0</v>
      </c>
      <c r="Z100" s="54">
        <f t="shared" si="21"/>
        <v>0</v>
      </c>
      <c r="AA100" s="49">
        <f t="shared" si="22"/>
        <v>0</v>
      </c>
      <c r="AB100" s="54">
        <f t="shared" si="23"/>
        <v>0</v>
      </c>
      <c r="AC100" s="54">
        <f t="shared" si="24"/>
        <v>0</v>
      </c>
    </row>
    <row r="101" spans="1:29" ht="30" customHeight="1">
      <c r="A101" s="59">
        <v>92</v>
      </c>
      <c r="B101" s="50" t="s">
        <v>1234</v>
      </c>
      <c r="C101" s="50" t="s">
        <v>1235</v>
      </c>
      <c r="D101" s="50" t="s">
        <v>2435</v>
      </c>
      <c r="E101" s="53" t="s">
        <v>2436</v>
      </c>
      <c r="F101" s="53" t="s">
        <v>2437</v>
      </c>
      <c r="G101" s="53" t="s">
        <v>2438</v>
      </c>
      <c r="H101" s="50" t="s">
        <v>1598</v>
      </c>
      <c r="I101" s="53" t="s">
        <v>1589</v>
      </c>
      <c r="J101" s="54">
        <v>0.42</v>
      </c>
      <c r="K101" s="54"/>
      <c r="L101" s="54"/>
      <c r="M101" s="54"/>
      <c r="N101" s="54">
        <v>1.5</v>
      </c>
      <c r="O101" s="54">
        <v>2.8</v>
      </c>
      <c r="P101" s="54">
        <f t="shared" ref="P101:P106" si="25">-1-0.25+N101+O101-0.25</f>
        <v>2.8</v>
      </c>
      <c r="Q101" s="54"/>
      <c r="R101" s="54"/>
      <c r="S101" s="50">
        <v>4</v>
      </c>
      <c r="T101" s="50" t="s">
        <v>1598</v>
      </c>
      <c r="U101" s="53" t="s">
        <v>1590</v>
      </c>
      <c r="V101" s="53"/>
      <c r="W101" s="48">
        <f t="shared" si="18"/>
        <v>0.42</v>
      </c>
      <c r="X101" s="54">
        <f t="shared" si="19"/>
        <v>0</v>
      </c>
      <c r="Y101" s="54">
        <f t="shared" si="20"/>
        <v>0</v>
      </c>
      <c r="Z101" s="54">
        <f t="shared" si="21"/>
        <v>0</v>
      </c>
      <c r="AA101" s="49">
        <f t="shared" si="22"/>
        <v>0.42</v>
      </c>
      <c r="AB101" s="54">
        <f t="shared" si="23"/>
        <v>0.42</v>
      </c>
      <c r="AC101" s="54">
        <f t="shared" si="24"/>
        <v>0</v>
      </c>
    </row>
    <row r="102" spans="1:29" ht="30" customHeight="1">
      <c r="A102" s="59">
        <v>93</v>
      </c>
      <c r="B102" s="50" t="s">
        <v>1227</v>
      </c>
      <c r="C102" s="50" t="s">
        <v>1228</v>
      </c>
      <c r="D102" s="50" t="s">
        <v>2439</v>
      </c>
      <c r="E102" s="53" t="s">
        <v>2440</v>
      </c>
      <c r="F102" s="53" t="s">
        <v>2441</v>
      </c>
      <c r="G102" s="53" t="s">
        <v>2442</v>
      </c>
      <c r="H102" s="50" t="s">
        <v>1598</v>
      </c>
      <c r="I102" s="53" t="s">
        <v>1589</v>
      </c>
      <c r="J102" s="54">
        <v>0.63</v>
      </c>
      <c r="K102" s="54"/>
      <c r="L102" s="54"/>
      <c r="M102" s="54"/>
      <c r="N102" s="54">
        <v>1.5</v>
      </c>
      <c r="O102" s="54">
        <v>3.1</v>
      </c>
      <c r="P102" s="54">
        <f t="shared" si="25"/>
        <v>3.1</v>
      </c>
      <c r="Q102" s="54"/>
      <c r="R102" s="54"/>
      <c r="S102" s="50">
        <v>4</v>
      </c>
      <c r="T102" s="50" t="s">
        <v>1598</v>
      </c>
      <c r="U102" s="53" t="s">
        <v>1590</v>
      </c>
      <c r="V102" s="53"/>
      <c r="W102" s="48">
        <f t="shared" si="18"/>
        <v>0.63</v>
      </c>
      <c r="X102" s="54">
        <f t="shared" si="19"/>
        <v>0</v>
      </c>
      <c r="Y102" s="54">
        <f t="shared" si="20"/>
        <v>0</v>
      </c>
      <c r="Z102" s="54">
        <f t="shared" si="21"/>
        <v>0</v>
      </c>
      <c r="AA102" s="49">
        <f t="shared" si="22"/>
        <v>0.63</v>
      </c>
      <c r="AB102" s="54">
        <f t="shared" si="23"/>
        <v>0.63</v>
      </c>
      <c r="AC102" s="54">
        <f t="shared" si="24"/>
        <v>0</v>
      </c>
    </row>
    <row r="103" spans="1:29" ht="30" customHeight="1">
      <c r="A103" s="59">
        <v>94</v>
      </c>
      <c r="B103" s="50" t="s">
        <v>1234</v>
      </c>
      <c r="C103" s="50" t="s">
        <v>1235</v>
      </c>
      <c r="D103" s="50" t="s">
        <v>2443</v>
      </c>
      <c r="E103" s="53" t="s">
        <v>2444</v>
      </c>
      <c r="F103" s="53" t="s">
        <v>2445</v>
      </c>
      <c r="G103" s="53" t="s">
        <v>2427</v>
      </c>
      <c r="H103" s="50" t="s">
        <v>1598</v>
      </c>
      <c r="I103" s="53" t="s">
        <v>1589</v>
      </c>
      <c r="J103" s="54">
        <v>0.55000000000000004</v>
      </c>
      <c r="K103" s="54"/>
      <c r="L103" s="54"/>
      <c r="M103" s="54"/>
      <c r="N103" s="54">
        <v>1.4</v>
      </c>
      <c r="O103" s="54">
        <v>1.7</v>
      </c>
      <c r="P103" s="54">
        <f t="shared" si="25"/>
        <v>1.5999999999999999</v>
      </c>
      <c r="Q103" s="54"/>
      <c r="R103" s="54"/>
      <c r="S103" s="50">
        <v>4</v>
      </c>
      <c r="T103" s="50" t="s">
        <v>1598</v>
      </c>
      <c r="U103" s="53" t="s">
        <v>1590</v>
      </c>
      <c r="V103" s="53"/>
      <c r="W103" s="48">
        <f t="shared" si="18"/>
        <v>0.55000000000000004</v>
      </c>
      <c r="X103" s="54">
        <f t="shared" si="19"/>
        <v>0</v>
      </c>
      <c r="Y103" s="54">
        <f t="shared" si="20"/>
        <v>0</v>
      </c>
      <c r="Z103" s="54">
        <f t="shared" si="21"/>
        <v>0</v>
      </c>
      <c r="AA103" s="49">
        <f t="shared" si="22"/>
        <v>0.55000000000000004</v>
      </c>
      <c r="AB103" s="54">
        <f t="shared" si="23"/>
        <v>0.55000000000000004</v>
      </c>
      <c r="AC103" s="54">
        <f t="shared" si="24"/>
        <v>0</v>
      </c>
    </row>
    <row r="104" spans="1:29" ht="30" customHeight="1">
      <c r="A104" s="59">
        <v>95</v>
      </c>
      <c r="B104" s="50" t="s">
        <v>1234</v>
      </c>
      <c r="C104" s="50" t="s">
        <v>1235</v>
      </c>
      <c r="D104" s="50" t="s">
        <v>2446</v>
      </c>
      <c r="E104" s="53" t="s">
        <v>2447</v>
      </c>
      <c r="F104" s="53" t="s">
        <v>2448</v>
      </c>
      <c r="G104" s="53" t="s">
        <v>2345</v>
      </c>
      <c r="H104" s="50" t="s">
        <v>1598</v>
      </c>
      <c r="I104" s="53" t="s">
        <v>1589</v>
      </c>
      <c r="J104" s="54">
        <v>0.19</v>
      </c>
      <c r="K104" s="54"/>
      <c r="L104" s="54"/>
      <c r="M104" s="54"/>
      <c r="N104" s="54">
        <v>1.8</v>
      </c>
      <c r="O104" s="54">
        <v>4</v>
      </c>
      <c r="P104" s="54">
        <f t="shared" si="25"/>
        <v>4.3</v>
      </c>
      <c r="Q104" s="54"/>
      <c r="R104" s="54"/>
      <c r="S104" s="50">
        <v>4</v>
      </c>
      <c r="T104" s="50"/>
      <c r="U104" s="53" t="s">
        <v>1590</v>
      </c>
      <c r="V104" s="53"/>
      <c r="W104" s="48">
        <f t="shared" si="18"/>
        <v>0.19</v>
      </c>
      <c r="X104" s="54">
        <f t="shared" si="19"/>
        <v>0</v>
      </c>
      <c r="Y104" s="54">
        <f t="shared" si="20"/>
        <v>0</v>
      </c>
      <c r="Z104" s="54">
        <f t="shared" si="21"/>
        <v>0</v>
      </c>
      <c r="AA104" s="49">
        <f t="shared" si="22"/>
        <v>0.19</v>
      </c>
      <c r="AB104" s="54">
        <f t="shared" si="23"/>
        <v>0.19</v>
      </c>
      <c r="AC104" s="54">
        <f t="shared" si="24"/>
        <v>0</v>
      </c>
    </row>
    <row r="105" spans="1:29" ht="30" customHeight="1">
      <c r="A105" s="59">
        <v>96</v>
      </c>
      <c r="B105" s="50" t="s">
        <v>1227</v>
      </c>
      <c r="C105" s="50" t="s">
        <v>1228</v>
      </c>
      <c r="D105" s="50" t="s">
        <v>2449</v>
      </c>
      <c r="E105" s="53" t="s">
        <v>2450</v>
      </c>
      <c r="F105" s="53" t="s">
        <v>2412</v>
      </c>
      <c r="G105" s="53" t="s">
        <v>2451</v>
      </c>
      <c r="H105" s="50" t="s">
        <v>1598</v>
      </c>
      <c r="I105" s="53" t="s">
        <v>1589</v>
      </c>
      <c r="J105" s="54">
        <v>0.45</v>
      </c>
      <c r="K105" s="54"/>
      <c r="L105" s="54"/>
      <c r="M105" s="54"/>
      <c r="N105" s="54">
        <v>1.9</v>
      </c>
      <c r="O105" s="54">
        <v>1.6</v>
      </c>
      <c r="P105" s="54">
        <f t="shared" si="25"/>
        <v>2</v>
      </c>
      <c r="Q105" s="54"/>
      <c r="R105" s="54"/>
      <c r="S105" s="50">
        <v>4</v>
      </c>
      <c r="T105" s="50"/>
      <c r="U105" s="53" t="s">
        <v>1603</v>
      </c>
      <c r="V105" s="53"/>
      <c r="W105" s="48">
        <f t="shared" si="18"/>
        <v>0.45</v>
      </c>
      <c r="X105" s="54">
        <f t="shared" si="19"/>
        <v>0</v>
      </c>
      <c r="Y105" s="54">
        <f t="shared" si="20"/>
        <v>0</v>
      </c>
      <c r="Z105" s="54">
        <f t="shared" si="21"/>
        <v>0</v>
      </c>
      <c r="AA105" s="49">
        <f t="shared" si="22"/>
        <v>0.45</v>
      </c>
      <c r="AB105" s="54">
        <f t="shared" si="23"/>
        <v>0.45</v>
      </c>
      <c r="AC105" s="54">
        <f t="shared" si="24"/>
        <v>0</v>
      </c>
    </row>
    <row r="106" spans="1:29" ht="30" customHeight="1">
      <c r="A106" s="59">
        <v>97</v>
      </c>
      <c r="B106" s="50" t="s">
        <v>1234</v>
      </c>
      <c r="C106" s="50" t="s">
        <v>1235</v>
      </c>
      <c r="D106" s="50" t="s">
        <v>2452</v>
      </c>
      <c r="E106" s="53" t="s">
        <v>2453</v>
      </c>
      <c r="F106" s="53" t="s">
        <v>2454</v>
      </c>
      <c r="G106" s="53" t="s">
        <v>2433</v>
      </c>
      <c r="H106" s="50" t="s">
        <v>1598</v>
      </c>
      <c r="I106" s="53" t="s">
        <v>1589</v>
      </c>
      <c r="J106" s="54">
        <v>0.53</v>
      </c>
      <c r="K106" s="54"/>
      <c r="L106" s="54"/>
      <c r="M106" s="54"/>
      <c r="N106" s="54">
        <v>1.5</v>
      </c>
      <c r="O106" s="54">
        <v>3.4</v>
      </c>
      <c r="P106" s="54">
        <f t="shared" si="25"/>
        <v>3.4</v>
      </c>
      <c r="Q106" s="54"/>
      <c r="R106" s="54"/>
      <c r="S106" s="50">
        <v>4</v>
      </c>
      <c r="T106" s="50"/>
      <c r="U106" s="53" t="s">
        <v>1603</v>
      </c>
      <c r="V106" s="53"/>
      <c r="W106" s="48">
        <f t="shared" ref="W106:W130" si="26">X106+Y106+Z106+AA106</f>
        <v>0.53</v>
      </c>
      <c r="X106" s="54">
        <f t="shared" ref="X106:X130" si="27">SUMIF(I106,$X$6,J106)</f>
        <v>0</v>
      </c>
      <c r="Y106" s="54">
        <f t="shared" ref="Y106:Y130" si="28">SUMIF(I106,$Y$6,J106)</f>
        <v>0</v>
      </c>
      <c r="Z106" s="54">
        <f t="shared" ref="Z106:Z130" si="29">SUMIF(I106,$Z$6,J106)</f>
        <v>0</v>
      </c>
      <c r="AA106" s="49">
        <f t="shared" ref="AA106:AA130" si="30">AB106+AC106</f>
        <v>0.53</v>
      </c>
      <c r="AB106" s="54">
        <f t="shared" ref="AB106:AB130" si="31">SUMIF(I106,$AB$7,J106)</f>
        <v>0.53</v>
      </c>
      <c r="AC106" s="54">
        <f t="shared" ref="AC106:AC130" si="32">SUMIF(I106,$AC$7,J106)</f>
        <v>0</v>
      </c>
    </row>
    <row r="107" spans="1:29" ht="30" customHeight="1">
      <c r="A107" s="59">
        <v>98</v>
      </c>
      <c r="B107" s="50" t="s">
        <v>1236</v>
      </c>
      <c r="C107" s="50" t="s">
        <v>1237</v>
      </c>
      <c r="D107" s="50" t="s">
        <v>2455</v>
      </c>
      <c r="E107" s="53" t="s">
        <v>2456</v>
      </c>
      <c r="F107" s="53" t="s">
        <v>2430</v>
      </c>
      <c r="G107" s="53" t="s">
        <v>2434</v>
      </c>
      <c r="H107" s="50" t="s">
        <v>1598</v>
      </c>
      <c r="I107" s="53" t="s">
        <v>1130</v>
      </c>
      <c r="J107" s="54">
        <v>0.25</v>
      </c>
      <c r="K107" s="54">
        <v>1.2</v>
      </c>
      <c r="L107" s="54"/>
      <c r="M107" s="54"/>
      <c r="N107" s="54"/>
      <c r="O107" s="54"/>
      <c r="P107" s="54"/>
      <c r="Q107" s="54"/>
      <c r="R107" s="54"/>
      <c r="S107" s="50">
        <v>4</v>
      </c>
      <c r="T107" s="50"/>
      <c r="U107" s="53" t="s">
        <v>1603</v>
      </c>
      <c r="V107" s="53"/>
      <c r="W107" s="48">
        <f t="shared" si="26"/>
        <v>0.25</v>
      </c>
      <c r="X107" s="54">
        <f t="shared" si="27"/>
        <v>0.25</v>
      </c>
      <c r="Y107" s="54">
        <f t="shared" si="28"/>
        <v>0</v>
      </c>
      <c r="Z107" s="54">
        <f t="shared" si="29"/>
        <v>0</v>
      </c>
      <c r="AA107" s="49">
        <f t="shared" si="30"/>
        <v>0</v>
      </c>
      <c r="AB107" s="54">
        <f t="shared" si="31"/>
        <v>0</v>
      </c>
      <c r="AC107" s="54">
        <f t="shared" si="32"/>
        <v>0</v>
      </c>
    </row>
    <row r="108" spans="1:29" ht="30" customHeight="1">
      <c r="A108" s="59">
        <v>99</v>
      </c>
      <c r="B108" s="50" t="s">
        <v>1238</v>
      </c>
      <c r="C108" s="50" t="s">
        <v>1239</v>
      </c>
      <c r="D108" s="50" t="s">
        <v>2457</v>
      </c>
      <c r="E108" s="53" t="s">
        <v>2458</v>
      </c>
      <c r="F108" s="53" t="s">
        <v>2437</v>
      </c>
      <c r="G108" s="53" t="s">
        <v>2438</v>
      </c>
      <c r="H108" s="50" t="s">
        <v>1598</v>
      </c>
      <c r="I108" s="53" t="s">
        <v>1589</v>
      </c>
      <c r="J108" s="54">
        <v>0.43</v>
      </c>
      <c r="K108" s="54"/>
      <c r="L108" s="54"/>
      <c r="M108" s="54"/>
      <c r="N108" s="54">
        <v>1.5</v>
      </c>
      <c r="O108" s="54">
        <v>2.8</v>
      </c>
      <c r="P108" s="54">
        <f>-1-0.25+N108+O108-0.25</f>
        <v>2.8</v>
      </c>
      <c r="Q108" s="54"/>
      <c r="R108" s="54"/>
      <c r="S108" s="50">
        <v>4</v>
      </c>
      <c r="T108" s="50" t="s">
        <v>1598</v>
      </c>
      <c r="U108" s="53" t="s">
        <v>1603</v>
      </c>
      <c r="V108" s="53"/>
      <c r="W108" s="48">
        <f t="shared" si="26"/>
        <v>0.43</v>
      </c>
      <c r="X108" s="54">
        <f t="shared" si="27"/>
        <v>0</v>
      </c>
      <c r="Y108" s="54">
        <f t="shared" si="28"/>
        <v>0</v>
      </c>
      <c r="Z108" s="54">
        <f t="shared" si="29"/>
        <v>0</v>
      </c>
      <c r="AA108" s="49">
        <f t="shared" si="30"/>
        <v>0.43</v>
      </c>
      <c r="AB108" s="54">
        <f t="shared" si="31"/>
        <v>0.43</v>
      </c>
      <c r="AC108" s="54">
        <f t="shared" si="32"/>
        <v>0</v>
      </c>
    </row>
    <row r="109" spans="1:29" ht="30" customHeight="1">
      <c r="A109" s="59">
        <v>100</v>
      </c>
      <c r="B109" s="50" t="s">
        <v>1147</v>
      </c>
      <c r="C109" s="50" t="s">
        <v>1216</v>
      </c>
      <c r="D109" s="50">
        <v>30</v>
      </c>
      <c r="E109" s="53" t="s">
        <v>2459</v>
      </c>
      <c r="F109" s="53" t="s">
        <v>2430</v>
      </c>
      <c r="G109" s="53" t="s">
        <v>2434</v>
      </c>
      <c r="H109" s="50" t="s">
        <v>1598</v>
      </c>
      <c r="I109" s="53" t="s">
        <v>1130</v>
      </c>
      <c r="J109" s="54">
        <v>0.27</v>
      </c>
      <c r="K109" s="54">
        <v>1.2</v>
      </c>
      <c r="L109" s="54"/>
      <c r="M109" s="54"/>
      <c r="N109" s="54"/>
      <c r="O109" s="54"/>
      <c r="P109" s="54"/>
      <c r="Q109" s="54"/>
      <c r="R109" s="54"/>
      <c r="S109" s="50">
        <v>1</v>
      </c>
      <c r="T109" s="50"/>
      <c r="U109" s="53"/>
      <c r="V109" s="53"/>
      <c r="W109" s="48">
        <f t="shared" si="26"/>
        <v>0.27</v>
      </c>
      <c r="X109" s="54">
        <f t="shared" si="27"/>
        <v>0.27</v>
      </c>
      <c r="Y109" s="54">
        <f t="shared" si="28"/>
        <v>0</v>
      </c>
      <c r="Z109" s="54">
        <f t="shared" si="29"/>
        <v>0</v>
      </c>
      <c r="AA109" s="49">
        <f t="shared" si="30"/>
        <v>0</v>
      </c>
      <c r="AB109" s="54">
        <f t="shared" si="31"/>
        <v>0</v>
      </c>
      <c r="AC109" s="54">
        <f t="shared" si="32"/>
        <v>0</v>
      </c>
    </row>
    <row r="110" spans="1:29" ht="30" customHeight="1">
      <c r="A110" s="59">
        <v>101</v>
      </c>
      <c r="B110" s="50" t="s">
        <v>1147</v>
      </c>
      <c r="C110" s="50" t="s">
        <v>1216</v>
      </c>
      <c r="D110" s="50">
        <v>31</v>
      </c>
      <c r="E110" s="53" t="s">
        <v>2460</v>
      </c>
      <c r="F110" s="53" t="s">
        <v>2430</v>
      </c>
      <c r="G110" s="53" t="s">
        <v>2434</v>
      </c>
      <c r="H110" s="50" t="s">
        <v>1598</v>
      </c>
      <c r="I110" s="53" t="s">
        <v>1130</v>
      </c>
      <c r="J110" s="54">
        <v>0.27</v>
      </c>
      <c r="K110" s="54">
        <v>1.2</v>
      </c>
      <c r="L110" s="54"/>
      <c r="M110" s="54"/>
      <c r="N110" s="54"/>
      <c r="O110" s="54"/>
      <c r="P110" s="54"/>
      <c r="Q110" s="54"/>
      <c r="R110" s="54"/>
      <c r="S110" s="50">
        <v>1</v>
      </c>
      <c r="T110" s="50"/>
      <c r="U110" s="53"/>
      <c r="V110" s="53"/>
      <c r="W110" s="48">
        <f t="shared" si="26"/>
        <v>0.27</v>
      </c>
      <c r="X110" s="54">
        <f t="shared" si="27"/>
        <v>0.27</v>
      </c>
      <c r="Y110" s="54">
        <f t="shared" si="28"/>
        <v>0</v>
      </c>
      <c r="Z110" s="54">
        <f t="shared" si="29"/>
        <v>0</v>
      </c>
      <c r="AA110" s="49">
        <f t="shared" si="30"/>
        <v>0</v>
      </c>
      <c r="AB110" s="54">
        <f t="shared" si="31"/>
        <v>0</v>
      </c>
      <c r="AC110" s="54">
        <f t="shared" si="32"/>
        <v>0</v>
      </c>
    </row>
    <row r="111" spans="1:29" ht="30" customHeight="1">
      <c r="A111" s="59">
        <v>102</v>
      </c>
      <c r="B111" s="50" t="s">
        <v>1171</v>
      </c>
      <c r="C111" s="50" t="s">
        <v>1218</v>
      </c>
      <c r="D111" s="50">
        <v>32</v>
      </c>
      <c r="E111" s="53" t="s">
        <v>2461</v>
      </c>
      <c r="F111" s="53" t="s">
        <v>2279</v>
      </c>
      <c r="G111" s="53" t="s">
        <v>2462</v>
      </c>
      <c r="H111" s="50" t="s">
        <v>1598</v>
      </c>
      <c r="I111" s="53" t="s">
        <v>1130</v>
      </c>
      <c r="J111" s="54">
        <v>0.35</v>
      </c>
      <c r="K111" s="54">
        <v>1.9</v>
      </c>
      <c r="L111" s="54"/>
      <c r="M111" s="54"/>
      <c r="N111" s="54"/>
      <c r="O111" s="54"/>
      <c r="P111" s="54"/>
      <c r="Q111" s="54"/>
      <c r="R111" s="54"/>
      <c r="S111" s="50">
        <v>1</v>
      </c>
      <c r="T111" s="50"/>
      <c r="U111" s="53"/>
      <c r="V111" s="53"/>
      <c r="W111" s="48">
        <f t="shared" si="26"/>
        <v>0.35</v>
      </c>
      <c r="X111" s="54">
        <f t="shared" si="27"/>
        <v>0.35</v>
      </c>
      <c r="Y111" s="54">
        <f t="shared" si="28"/>
        <v>0</v>
      </c>
      <c r="Z111" s="54">
        <f t="shared" si="29"/>
        <v>0</v>
      </c>
      <c r="AA111" s="49">
        <f t="shared" si="30"/>
        <v>0</v>
      </c>
      <c r="AB111" s="54">
        <f t="shared" si="31"/>
        <v>0</v>
      </c>
      <c r="AC111" s="54">
        <f t="shared" si="32"/>
        <v>0</v>
      </c>
    </row>
    <row r="112" spans="1:29" ht="30" customHeight="1">
      <c r="A112" s="59">
        <v>103</v>
      </c>
      <c r="B112" s="50" t="s">
        <v>1171</v>
      </c>
      <c r="C112" s="50" t="s">
        <v>1218</v>
      </c>
      <c r="D112" s="50">
        <v>33</v>
      </c>
      <c r="E112" s="53" t="s">
        <v>2463</v>
      </c>
      <c r="F112" s="53" t="s">
        <v>2464</v>
      </c>
      <c r="G112" s="53" t="s">
        <v>2279</v>
      </c>
      <c r="H112" s="50" t="s">
        <v>1598</v>
      </c>
      <c r="I112" s="53" t="s">
        <v>1589</v>
      </c>
      <c r="J112" s="54">
        <v>0.53</v>
      </c>
      <c r="K112" s="54"/>
      <c r="L112" s="54"/>
      <c r="M112" s="54"/>
      <c r="N112" s="54">
        <v>1.5</v>
      </c>
      <c r="O112" s="54">
        <v>1.5</v>
      </c>
      <c r="P112" s="54">
        <f t="shared" ref="P112:P124" si="33">-1-0.25+N112+O112-0.25</f>
        <v>1.5</v>
      </c>
      <c r="Q112" s="54"/>
      <c r="R112" s="54"/>
      <c r="S112" s="50">
        <v>1</v>
      </c>
      <c r="T112" s="50" t="s">
        <v>1598</v>
      </c>
      <c r="U112" s="53" t="s">
        <v>1603</v>
      </c>
      <c r="V112" s="53"/>
      <c r="W112" s="48">
        <f t="shared" si="26"/>
        <v>0.53</v>
      </c>
      <c r="X112" s="54">
        <f t="shared" si="27"/>
        <v>0</v>
      </c>
      <c r="Y112" s="54">
        <f t="shared" si="28"/>
        <v>0</v>
      </c>
      <c r="Z112" s="54">
        <f t="shared" si="29"/>
        <v>0</v>
      </c>
      <c r="AA112" s="49">
        <f t="shared" si="30"/>
        <v>0.53</v>
      </c>
      <c r="AB112" s="54">
        <f t="shared" si="31"/>
        <v>0.53</v>
      </c>
      <c r="AC112" s="54">
        <f t="shared" si="32"/>
        <v>0</v>
      </c>
    </row>
    <row r="113" spans="1:29" ht="30" customHeight="1">
      <c r="A113" s="59">
        <v>104</v>
      </c>
      <c r="B113" s="50" t="s">
        <v>1171</v>
      </c>
      <c r="C113" s="50" t="s">
        <v>1218</v>
      </c>
      <c r="D113" s="50" t="s">
        <v>2465</v>
      </c>
      <c r="E113" s="53" t="s">
        <v>2466</v>
      </c>
      <c r="F113" s="53" t="s">
        <v>2279</v>
      </c>
      <c r="G113" s="53" t="s">
        <v>2467</v>
      </c>
      <c r="H113" s="50" t="s">
        <v>1598</v>
      </c>
      <c r="I113" s="53" t="s">
        <v>1589</v>
      </c>
      <c r="J113" s="54">
        <v>0.14000000000000001</v>
      </c>
      <c r="K113" s="54"/>
      <c r="L113" s="54"/>
      <c r="M113" s="54"/>
      <c r="N113" s="54">
        <v>1.5</v>
      </c>
      <c r="O113" s="54">
        <v>2.7</v>
      </c>
      <c r="P113" s="54">
        <f t="shared" si="33"/>
        <v>2.7</v>
      </c>
      <c r="Q113" s="54"/>
      <c r="R113" s="54"/>
      <c r="S113" s="50">
        <v>1</v>
      </c>
      <c r="T113" s="50" t="s">
        <v>1598</v>
      </c>
      <c r="U113" s="53" t="s">
        <v>1603</v>
      </c>
      <c r="V113" s="53"/>
      <c r="W113" s="48">
        <f t="shared" si="26"/>
        <v>0.14000000000000001</v>
      </c>
      <c r="X113" s="54">
        <f t="shared" si="27"/>
        <v>0</v>
      </c>
      <c r="Y113" s="54">
        <f t="shared" si="28"/>
        <v>0</v>
      </c>
      <c r="Z113" s="54">
        <f t="shared" si="29"/>
        <v>0</v>
      </c>
      <c r="AA113" s="49">
        <f t="shared" si="30"/>
        <v>0.14000000000000001</v>
      </c>
      <c r="AB113" s="54">
        <f t="shared" si="31"/>
        <v>0.14000000000000001</v>
      </c>
      <c r="AC113" s="54">
        <f t="shared" si="32"/>
        <v>0</v>
      </c>
    </row>
    <row r="114" spans="1:29" ht="30" customHeight="1">
      <c r="A114" s="59">
        <v>105</v>
      </c>
      <c r="B114" s="50" t="s">
        <v>1240</v>
      </c>
      <c r="C114" s="50" t="s">
        <v>1241</v>
      </c>
      <c r="D114" s="50" t="s">
        <v>2468</v>
      </c>
      <c r="E114" s="53" t="s">
        <v>2469</v>
      </c>
      <c r="F114" s="53" t="s">
        <v>2467</v>
      </c>
      <c r="G114" s="53" t="s">
        <v>2470</v>
      </c>
      <c r="H114" s="50" t="s">
        <v>1598</v>
      </c>
      <c r="I114" s="53" t="s">
        <v>1589</v>
      </c>
      <c r="J114" s="54">
        <v>0.15</v>
      </c>
      <c r="K114" s="54"/>
      <c r="L114" s="54"/>
      <c r="M114" s="54"/>
      <c r="N114" s="54">
        <v>1.5</v>
      </c>
      <c r="O114" s="54">
        <v>2.7</v>
      </c>
      <c r="P114" s="54">
        <f t="shared" si="33"/>
        <v>2.7</v>
      </c>
      <c r="Q114" s="54"/>
      <c r="R114" s="54"/>
      <c r="S114" s="50">
        <v>1</v>
      </c>
      <c r="T114" s="50" t="s">
        <v>1598</v>
      </c>
      <c r="U114" s="53" t="s">
        <v>1603</v>
      </c>
      <c r="V114" s="53"/>
      <c r="W114" s="48">
        <f t="shared" si="26"/>
        <v>0.15</v>
      </c>
      <c r="X114" s="54">
        <f t="shared" si="27"/>
        <v>0</v>
      </c>
      <c r="Y114" s="54">
        <f t="shared" si="28"/>
        <v>0</v>
      </c>
      <c r="Z114" s="54">
        <f t="shared" si="29"/>
        <v>0</v>
      </c>
      <c r="AA114" s="49">
        <f t="shared" si="30"/>
        <v>0.15</v>
      </c>
      <c r="AB114" s="54">
        <f t="shared" si="31"/>
        <v>0.15</v>
      </c>
      <c r="AC114" s="54">
        <f t="shared" si="32"/>
        <v>0</v>
      </c>
    </row>
    <row r="115" spans="1:29" ht="30" customHeight="1">
      <c r="A115" s="59">
        <v>106</v>
      </c>
      <c r="B115" s="50" t="s">
        <v>1238</v>
      </c>
      <c r="C115" s="50" t="s">
        <v>1239</v>
      </c>
      <c r="D115" s="50" t="s">
        <v>2471</v>
      </c>
      <c r="E115" s="53" t="s">
        <v>2472</v>
      </c>
      <c r="F115" s="53" t="s">
        <v>2470</v>
      </c>
      <c r="G115" s="53" t="s">
        <v>2348</v>
      </c>
      <c r="H115" s="50" t="s">
        <v>1598</v>
      </c>
      <c r="I115" s="53" t="s">
        <v>1589</v>
      </c>
      <c r="J115" s="54">
        <v>0.08</v>
      </c>
      <c r="K115" s="54"/>
      <c r="L115" s="54"/>
      <c r="M115" s="54"/>
      <c r="N115" s="54">
        <v>1.5</v>
      </c>
      <c r="O115" s="54">
        <v>1.4</v>
      </c>
      <c r="P115" s="54">
        <f t="shared" si="33"/>
        <v>1.4</v>
      </c>
      <c r="Q115" s="54"/>
      <c r="R115" s="54"/>
      <c r="S115" s="50">
        <v>1</v>
      </c>
      <c r="T115" s="50"/>
      <c r="U115" s="53" t="s">
        <v>1603</v>
      </c>
      <c r="V115" s="53"/>
      <c r="W115" s="48">
        <f t="shared" si="26"/>
        <v>0.08</v>
      </c>
      <c r="X115" s="54">
        <f t="shared" si="27"/>
        <v>0</v>
      </c>
      <c r="Y115" s="54">
        <f t="shared" si="28"/>
        <v>0</v>
      </c>
      <c r="Z115" s="54">
        <f t="shared" si="29"/>
        <v>0</v>
      </c>
      <c r="AA115" s="49">
        <f t="shared" si="30"/>
        <v>0.08</v>
      </c>
      <c r="AB115" s="54">
        <f t="shared" si="31"/>
        <v>0.08</v>
      </c>
      <c r="AC115" s="54">
        <f t="shared" si="32"/>
        <v>0</v>
      </c>
    </row>
    <row r="116" spans="1:29" ht="30" customHeight="1">
      <c r="A116" s="59">
        <v>107</v>
      </c>
      <c r="B116" s="50" t="s">
        <v>1147</v>
      </c>
      <c r="C116" s="50" t="s">
        <v>1216</v>
      </c>
      <c r="D116" s="50">
        <v>35</v>
      </c>
      <c r="E116" s="53" t="s">
        <v>2473</v>
      </c>
      <c r="F116" s="53" t="s">
        <v>2356</v>
      </c>
      <c r="G116" s="53" t="s">
        <v>2474</v>
      </c>
      <c r="H116" s="50" t="s">
        <v>1598</v>
      </c>
      <c r="I116" s="53" t="s">
        <v>1589</v>
      </c>
      <c r="J116" s="54">
        <v>1.46</v>
      </c>
      <c r="K116" s="54"/>
      <c r="L116" s="54"/>
      <c r="M116" s="54"/>
      <c r="N116" s="54">
        <v>2.4</v>
      </c>
      <c r="O116" s="54">
        <v>3.6</v>
      </c>
      <c r="P116" s="54">
        <f t="shared" si="33"/>
        <v>4.5</v>
      </c>
      <c r="Q116" s="54"/>
      <c r="R116" s="54"/>
      <c r="S116" s="50">
        <v>4</v>
      </c>
      <c r="T116" s="50"/>
      <c r="U116" s="53" t="s">
        <v>1590</v>
      </c>
      <c r="V116" s="53"/>
      <c r="W116" s="48">
        <f t="shared" si="26"/>
        <v>1.46</v>
      </c>
      <c r="X116" s="54">
        <f t="shared" si="27"/>
        <v>0</v>
      </c>
      <c r="Y116" s="54">
        <f t="shared" si="28"/>
        <v>0</v>
      </c>
      <c r="Z116" s="54">
        <f t="shared" si="29"/>
        <v>0</v>
      </c>
      <c r="AA116" s="49">
        <f t="shared" si="30"/>
        <v>1.46</v>
      </c>
      <c r="AB116" s="54">
        <f t="shared" si="31"/>
        <v>1.46</v>
      </c>
      <c r="AC116" s="54">
        <f t="shared" si="32"/>
        <v>0</v>
      </c>
    </row>
    <row r="117" spans="1:29" ht="30" customHeight="1">
      <c r="A117" s="59">
        <v>108</v>
      </c>
      <c r="B117" s="50" t="s">
        <v>1147</v>
      </c>
      <c r="C117" s="50" t="s">
        <v>1216</v>
      </c>
      <c r="D117" s="50">
        <v>36</v>
      </c>
      <c r="E117" s="53" t="s">
        <v>2475</v>
      </c>
      <c r="F117" s="53" t="s">
        <v>2380</v>
      </c>
      <c r="G117" s="53" t="s">
        <v>2399</v>
      </c>
      <c r="H117" s="50" t="s">
        <v>1598</v>
      </c>
      <c r="I117" s="53" t="s">
        <v>1589</v>
      </c>
      <c r="J117" s="54">
        <v>0.44</v>
      </c>
      <c r="K117" s="54"/>
      <c r="L117" s="54"/>
      <c r="M117" s="54"/>
      <c r="N117" s="54">
        <v>1.2</v>
      </c>
      <c r="O117" s="54">
        <v>2.7</v>
      </c>
      <c r="P117" s="54">
        <f t="shared" si="33"/>
        <v>2.4000000000000004</v>
      </c>
      <c r="Q117" s="54"/>
      <c r="R117" s="54"/>
      <c r="S117" s="50">
        <v>4</v>
      </c>
      <c r="T117" s="50"/>
      <c r="U117" s="53" t="s">
        <v>1590</v>
      </c>
      <c r="V117" s="53"/>
      <c r="W117" s="48">
        <f t="shared" si="26"/>
        <v>0.44</v>
      </c>
      <c r="X117" s="54">
        <f t="shared" si="27"/>
        <v>0</v>
      </c>
      <c r="Y117" s="54">
        <f t="shared" si="28"/>
        <v>0</v>
      </c>
      <c r="Z117" s="54">
        <f t="shared" si="29"/>
        <v>0</v>
      </c>
      <c r="AA117" s="49">
        <f t="shared" si="30"/>
        <v>0.44</v>
      </c>
      <c r="AB117" s="54">
        <f t="shared" si="31"/>
        <v>0.44</v>
      </c>
      <c r="AC117" s="54">
        <f t="shared" si="32"/>
        <v>0</v>
      </c>
    </row>
    <row r="118" spans="1:29" ht="30" customHeight="1">
      <c r="A118" s="59">
        <v>109</v>
      </c>
      <c r="B118" s="50" t="s">
        <v>1242</v>
      </c>
      <c r="C118" s="50" t="s">
        <v>1243</v>
      </c>
      <c r="D118" s="50">
        <v>37</v>
      </c>
      <c r="E118" s="53" t="s">
        <v>2476</v>
      </c>
      <c r="F118" s="53" t="s">
        <v>2380</v>
      </c>
      <c r="G118" s="53" t="s">
        <v>2399</v>
      </c>
      <c r="H118" s="50" t="s">
        <v>1598</v>
      </c>
      <c r="I118" s="53" t="s">
        <v>1589</v>
      </c>
      <c r="J118" s="54">
        <v>0.44</v>
      </c>
      <c r="K118" s="54"/>
      <c r="L118" s="54"/>
      <c r="M118" s="54"/>
      <c r="N118" s="54">
        <v>1.2</v>
      </c>
      <c r="O118" s="54">
        <v>2.4</v>
      </c>
      <c r="P118" s="54">
        <f t="shared" si="33"/>
        <v>2.0999999999999996</v>
      </c>
      <c r="Q118" s="54"/>
      <c r="R118" s="54"/>
      <c r="S118" s="50">
        <v>4</v>
      </c>
      <c r="T118" s="50"/>
      <c r="U118" s="53" t="s">
        <v>1590</v>
      </c>
      <c r="V118" s="53"/>
      <c r="W118" s="48">
        <f t="shared" si="26"/>
        <v>0.44</v>
      </c>
      <c r="X118" s="54">
        <f t="shared" si="27"/>
        <v>0</v>
      </c>
      <c r="Y118" s="54">
        <f t="shared" si="28"/>
        <v>0</v>
      </c>
      <c r="Z118" s="54">
        <f t="shared" si="29"/>
        <v>0</v>
      </c>
      <c r="AA118" s="49">
        <f t="shared" si="30"/>
        <v>0.44</v>
      </c>
      <c r="AB118" s="54">
        <f t="shared" si="31"/>
        <v>0.44</v>
      </c>
      <c r="AC118" s="54">
        <f t="shared" si="32"/>
        <v>0</v>
      </c>
    </row>
    <row r="119" spans="1:29" ht="30" customHeight="1">
      <c r="A119" s="59">
        <v>110</v>
      </c>
      <c r="B119" s="50" t="s">
        <v>1244</v>
      </c>
      <c r="C119" s="50" t="s">
        <v>1245</v>
      </c>
      <c r="D119" s="50">
        <v>38</v>
      </c>
      <c r="E119" s="53" t="s">
        <v>2477</v>
      </c>
      <c r="F119" s="53" t="s">
        <v>2478</v>
      </c>
      <c r="G119" s="53" t="s">
        <v>2479</v>
      </c>
      <c r="H119" s="50" t="s">
        <v>1598</v>
      </c>
      <c r="I119" s="53" t="s">
        <v>1589</v>
      </c>
      <c r="J119" s="54">
        <v>0.28000000000000003</v>
      </c>
      <c r="K119" s="54"/>
      <c r="L119" s="54"/>
      <c r="M119" s="54"/>
      <c r="N119" s="54">
        <v>1.6</v>
      </c>
      <c r="O119" s="54">
        <v>4.4000000000000004</v>
      </c>
      <c r="P119" s="54">
        <f t="shared" si="33"/>
        <v>4.5</v>
      </c>
      <c r="Q119" s="54"/>
      <c r="R119" s="54"/>
      <c r="S119" s="50">
        <v>2</v>
      </c>
      <c r="T119" s="50" t="s">
        <v>1598</v>
      </c>
      <c r="U119" s="53" t="s">
        <v>1699</v>
      </c>
      <c r="V119" s="53"/>
      <c r="W119" s="48">
        <f t="shared" si="26"/>
        <v>0.28000000000000003</v>
      </c>
      <c r="X119" s="54">
        <f t="shared" si="27"/>
        <v>0</v>
      </c>
      <c r="Y119" s="54">
        <f t="shared" si="28"/>
        <v>0</v>
      </c>
      <c r="Z119" s="54">
        <f t="shared" si="29"/>
        <v>0</v>
      </c>
      <c r="AA119" s="49">
        <f t="shared" si="30"/>
        <v>0.28000000000000003</v>
      </c>
      <c r="AB119" s="54">
        <f t="shared" si="31"/>
        <v>0.28000000000000003</v>
      </c>
      <c r="AC119" s="54">
        <f t="shared" si="32"/>
        <v>0</v>
      </c>
    </row>
    <row r="120" spans="1:29" ht="30" customHeight="1">
      <c r="A120" s="60">
        <v>111</v>
      </c>
      <c r="B120" s="55" t="s">
        <v>1246</v>
      </c>
      <c r="C120" s="55" t="s">
        <v>1247</v>
      </c>
      <c r="D120" s="61" t="s">
        <v>2480</v>
      </c>
      <c r="E120" s="62" t="s">
        <v>2481</v>
      </c>
      <c r="F120" s="62" t="s">
        <v>2482</v>
      </c>
      <c r="G120" s="62" t="s">
        <v>2483</v>
      </c>
      <c r="H120" s="61" t="s">
        <v>1598</v>
      </c>
      <c r="I120" s="62" t="s">
        <v>1589</v>
      </c>
      <c r="J120" s="57">
        <v>0.08</v>
      </c>
      <c r="K120" s="57"/>
      <c r="L120" s="57"/>
      <c r="M120" s="57"/>
      <c r="N120" s="57">
        <v>1.6</v>
      </c>
      <c r="O120" s="57">
        <v>0</v>
      </c>
      <c r="P120" s="57">
        <f t="shared" si="33"/>
        <v>0.10000000000000009</v>
      </c>
      <c r="Q120" s="57"/>
      <c r="R120" s="57"/>
      <c r="S120" s="63">
        <v>2</v>
      </c>
      <c r="T120" s="61" t="s">
        <v>1598</v>
      </c>
      <c r="U120" s="62" t="s">
        <v>1590</v>
      </c>
      <c r="V120" s="58" t="s">
        <v>1248</v>
      </c>
      <c r="W120" s="48">
        <f t="shared" si="26"/>
        <v>0.08</v>
      </c>
      <c r="X120" s="54">
        <f t="shared" si="27"/>
        <v>0</v>
      </c>
      <c r="Y120" s="54">
        <f t="shared" si="28"/>
        <v>0</v>
      </c>
      <c r="Z120" s="54">
        <f t="shared" si="29"/>
        <v>0</v>
      </c>
      <c r="AA120" s="49">
        <f t="shared" si="30"/>
        <v>0.08</v>
      </c>
      <c r="AB120" s="54">
        <f t="shared" si="31"/>
        <v>0.08</v>
      </c>
      <c r="AC120" s="54">
        <f t="shared" si="32"/>
        <v>0</v>
      </c>
    </row>
    <row r="121" spans="1:29" ht="30" customHeight="1">
      <c r="A121" s="59">
        <v>112</v>
      </c>
      <c r="B121" s="50" t="s">
        <v>1240</v>
      </c>
      <c r="C121" s="50" t="s">
        <v>1241</v>
      </c>
      <c r="D121" s="64" t="s">
        <v>2484</v>
      </c>
      <c r="E121" s="65" t="s">
        <v>2485</v>
      </c>
      <c r="F121" s="65" t="s">
        <v>2483</v>
      </c>
      <c r="G121" s="65" t="s">
        <v>2486</v>
      </c>
      <c r="H121" s="64" t="s">
        <v>1598</v>
      </c>
      <c r="I121" s="65" t="s">
        <v>1589</v>
      </c>
      <c r="J121" s="54">
        <v>0.36</v>
      </c>
      <c r="K121" s="54"/>
      <c r="L121" s="54"/>
      <c r="M121" s="54"/>
      <c r="N121" s="54">
        <v>1.6</v>
      </c>
      <c r="O121" s="54">
        <v>5.0999999999999996</v>
      </c>
      <c r="P121" s="54">
        <f t="shared" si="33"/>
        <v>5.1999999999999993</v>
      </c>
      <c r="Q121" s="54"/>
      <c r="R121" s="54"/>
      <c r="S121" s="66">
        <v>2</v>
      </c>
      <c r="T121" s="64" t="s">
        <v>1598</v>
      </c>
      <c r="U121" s="65" t="s">
        <v>1590</v>
      </c>
      <c r="V121" s="53"/>
      <c r="W121" s="48">
        <f t="shared" si="26"/>
        <v>0.36</v>
      </c>
      <c r="X121" s="54">
        <f t="shared" si="27"/>
        <v>0</v>
      </c>
      <c r="Y121" s="54">
        <f t="shared" si="28"/>
        <v>0</v>
      </c>
      <c r="Z121" s="54">
        <f t="shared" si="29"/>
        <v>0</v>
      </c>
      <c r="AA121" s="49">
        <f t="shared" si="30"/>
        <v>0.36</v>
      </c>
      <c r="AB121" s="54">
        <f t="shared" si="31"/>
        <v>0.36</v>
      </c>
      <c r="AC121" s="54">
        <f t="shared" si="32"/>
        <v>0</v>
      </c>
    </row>
    <row r="122" spans="1:29" ht="30" customHeight="1">
      <c r="A122" s="59">
        <v>113</v>
      </c>
      <c r="B122" s="50" t="s">
        <v>1249</v>
      </c>
      <c r="C122" s="50" t="s">
        <v>1250</v>
      </c>
      <c r="D122" s="64" t="s">
        <v>2487</v>
      </c>
      <c r="E122" s="65" t="s">
        <v>2488</v>
      </c>
      <c r="F122" s="65" t="s">
        <v>2486</v>
      </c>
      <c r="G122" s="65" t="s">
        <v>2489</v>
      </c>
      <c r="H122" s="64" t="s">
        <v>1598</v>
      </c>
      <c r="I122" s="65" t="s">
        <v>1589</v>
      </c>
      <c r="J122" s="54">
        <v>0.12</v>
      </c>
      <c r="K122" s="54"/>
      <c r="L122" s="54"/>
      <c r="M122" s="54"/>
      <c r="N122" s="54">
        <v>1.8</v>
      </c>
      <c r="O122" s="54">
        <v>1.8</v>
      </c>
      <c r="P122" s="54">
        <f t="shared" si="33"/>
        <v>2.1</v>
      </c>
      <c r="Q122" s="54"/>
      <c r="R122" s="54"/>
      <c r="S122" s="66">
        <v>2</v>
      </c>
      <c r="T122" s="64" t="s">
        <v>1598</v>
      </c>
      <c r="U122" s="65" t="s">
        <v>1590</v>
      </c>
      <c r="V122" s="53"/>
      <c r="W122" s="48">
        <f t="shared" si="26"/>
        <v>0.12</v>
      </c>
      <c r="X122" s="54">
        <f t="shared" si="27"/>
        <v>0</v>
      </c>
      <c r="Y122" s="54">
        <f t="shared" si="28"/>
        <v>0</v>
      </c>
      <c r="Z122" s="54">
        <f t="shared" si="29"/>
        <v>0</v>
      </c>
      <c r="AA122" s="49">
        <f t="shared" si="30"/>
        <v>0.12</v>
      </c>
      <c r="AB122" s="54">
        <f t="shared" si="31"/>
        <v>0.12</v>
      </c>
      <c r="AC122" s="54">
        <f t="shared" si="32"/>
        <v>0</v>
      </c>
    </row>
    <row r="123" spans="1:29" ht="30" customHeight="1">
      <c r="A123" s="59">
        <v>114</v>
      </c>
      <c r="B123" s="50" t="s">
        <v>1147</v>
      </c>
      <c r="C123" s="50" t="s">
        <v>1216</v>
      </c>
      <c r="D123" s="64" t="s">
        <v>2490</v>
      </c>
      <c r="E123" s="65" t="s">
        <v>2491</v>
      </c>
      <c r="F123" s="65" t="s">
        <v>2489</v>
      </c>
      <c r="G123" s="65" t="s">
        <v>2479</v>
      </c>
      <c r="H123" s="64" t="s">
        <v>1598</v>
      </c>
      <c r="I123" s="65" t="s">
        <v>1589</v>
      </c>
      <c r="J123" s="54">
        <v>0.36</v>
      </c>
      <c r="K123" s="54"/>
      <c r="L123" s="54"/>
      <c r="M123" s="54"/>
      <c r="N123" s="54">
        <v>1.7</v>
      </c>
      <c r="O123" s="54">
        <v>4.4000000000000004</v>
      </c>
      <c r="P123" s="54">
        <f t="shared" si="33"/>
        <v>4.6000000000000005</v>
      </c>
      <c r="Q123" s="54"/>
      <c r="R123" s="54"/>
      <c r="S123" s="66">
        <v>2</v>
      </c>
      <c r="T123" s="64" t="s">
        <v>1598</v>
      </c>
      <c r="U123" s="65" t="s">
        <v>1590</v>
      </c>
      <c r="V123" s="53"/>
      <c r="W123" s="48">
        <f t="shared" si="26"/>
        <v>0.36</v>
      </c>
      <c r="X123" s="54">
        <f t="shared" si="27"/>
        <v>0</v>
      </c>
      <c r="Y123" s="54">
        <f t="shared" si="28"/>
        <v>0</v>
      </c>
      <c r="Z123" s="54">
        <f t="shared" si="29"/>
        <v>0</v>
      </c>
      <c r="AA123" s="49">
        <f t="shared" si="30"/>
        <v>0.36</v>
      </c>
      <c r="AB123" s="54">
        <f t="shared" si="31"/>
        <v>0.36</v>
      </c>
      <c r="AC123" s="54">
        <f t="shared" si="32"/>
        <v>0</v>
      </c>
    </row>
    <row r="124" spans="1:29" ht="30" customHeight="1">
      <c r="A124" s="59">
        <v>115</v>
      </c>
      <c r="B124" s="50" t="s">
        <v>1147</v>
      </c>
      <c r="C124" s="50" t="s">
        <v>1216</v>
      </c>
      <c r="D124" s="50">
        <v>40</v>
      </c>
      <c r="E124" s="53" t="s">
        <v>2492</v>
      </c>
      <c r="F124" s="53" t="s">
        <v>2493</v>
      </c>
      <c r="G124" s="53" t="s">
        <v>2494</v>
      </c>
      <c r="H124" s="50" t="s">
        <v>1598</v>
      </c>
      <c r="I124" s="53" t="s">
        <v>1589</v>
      </c>
      <c r="J124" s="54">
        <v>0.28000000000000003</v>
      </c>
      <c r="K124" s="54"/>
      <c r="L124" s="54"/>
      <c r="M124" s="54"/>
      <c r="N124" s="54">
        <v>1.2</v>
      </c>
      <c r="O124" s="54">
        <v>2.1</v>
      </c>
      <c r="P124" s="54">
        <f t="shared" si="33"/>
        <v>1.7999999999999998</v>
      </c>
      <c r="Q124" s="54"/>
      <c r="R124" s="54"/>
      <c r="S124" s="50">
        <v>1</v>
      </c>
      <c r="T124" s="50"/>
      <c r="U124" s="53" t="s">
        <v>1699</v>
      </c>
      <c r="V124" s="53"/>
      <c r="W124" s="48">
        <f t="shared" si="26"/>
        <v>0.28000000000000003</v>
      </c>
      <c r="X124" s="54">
        <f t="shared" si="27"/>
        <v>0</v>
      </c>
      <c r="Y124" s="54">
        <f t="shared" si="28"/>
        <v>0</v>
      </c>
      <c r="Z124" s="54">
        <f t="shared" si="29"/>
        <v>0</v>
      </c>
      <c r="AA124" s="49">
        <f t="shared" si="30"/>
        <v>0.28000000000000003</v>
      </c>
      <c r="AB124" s="54">
        <f t="shared" si="31"/>
        <v>0.28000000000000003</v>
      </c>
      <c r="AC124" s="54">
        <f t="shared" si="32"/>
        <v>0</v>
      </c>
    </row>
    <row r="125" spans="1:29" ht="30" customHeight="1">
      <c r="A125" s="60">
        <v>116</v>
      </c>
      <c r="B125" s="55" t="s">
        <v>1251</v>
      </c>
      <c r="C125" s="55" t="s">
        <v>1252</v>
      </c>
      <c r="D125" s="55">
        <v>41</v>
      </c>
      <c r="E125" s="56" t="s">
        <v>2495</v>
      </c>
      <c r="F125" s="56" t="s">
        <v>2496</v>
      </c>
      <c r="G125" s="56" t="s">
        <v>2493</v>
      </c>
      <c r="H125" s="55" t="s">
        <v>1598</v>
      </c>
      <c r="I125" s="56" t="s">
        <v>1599</v>
      </c>
      <c r="J125" s="57">
        <v>0.28000000000000003</v>
      </c>
      <c r="K125" s="57"/>
      <c r="L125" s="57"/>
      <c r="M125" s="57"/>
      <c r="N125" s="57"/>
      <c r="O125" s="57"/>
      <c r="P125" s="57"/>
      <c r="Q125" s="57">
        <v>2.7</v>
      </c>
      <c r="R125" s="57">
        <f>-1-0.25+Q125-0.25</f>
        <v>1.2000000000000002</v>
      </c>
      <c r="S125" s="55">
        <v>1</v>
      </c>
      <c r="T125" s="55"/>
      <c r="U125" s="56" t="s">
        <v>1590</v>
      </c>
      <c r="V125" s="58" t="s">
        <v>1253</v>
      </c>
      <c r="W125" s="48">
        <f t="shared" si="26"/>
        <v>0.28000000000000003</v>
      </c>
      <c r="X125" s="54">
        <f t="shared" si="27"/>
        <v>0</v>
      </c>
      <c r="Y125" s="54">
        <f t="shared" si="28"/>
        <v>0</v>
      </c>
      <c r="Z125" s="54">
        <f t="shared" si="29"/>
        <v>0</v>
      </c>
      <c r="AA125" s="49">
        <f t="shared" si="30"/>
        <v>0.28000000000000003</v>
      </c>
      <c r="AB125" s="54">
        <f t="shared" si="31"/>
        <v>0</v>
      </c>
      <c r="AC125" s="54">
        <f t="shared" si="32"/>
        <v>0.28000000000000003</v>
      </c>
    </row>
    <row r="126" spans="1:29" ht="30" customHeight="1">
      <c r="A126" s="59">
        <v>117</v>
      </c>
      <c r="B126" s="50" t="s">
        <v>1254</v>
      </c>
      <c r="C126" s="50" t="s">
        <v>1255</v>
      </c>
      <c r="D126" s="50">
        <v>42</v>
      </c>
      <c r="E126" s="53" t="s">
        <v>2497</v>
      </c>
      <c r="F126" s="53" t="s">
        <v>2407</v>
      </c>
      <c r="G126" s="53" t="s">
        <v>2498</v>
      </c>
      <c r="H126" s="50" t="s">
        <v>1598</v>
      </c>
      <c r="I126" s="53" t="s">
        <v>1589</v>
      </c>
      <c r="J126" s="54">
        <v>0.38</v>
      </c>
      <c r="K126" s="54"/>
      <c r="L126" s="54"/>
      <c r="M126" s="54"/>
      <c r="N126" s="54">
        <v>1.5</v>
      </c>
      <c r="O126" s="54">
        <v>1.5</v>
      </c>
      <c r="P126" s="54">
        <f>-1-0.25+N126+O126-0.25</f>
        <v>1.5</v>
      </c>
      <c r="Q126" s="54"/>
      <c r="R126" s="54"/>
      <c r="S126" s="50">
        <v>3</v>
      </c>
      <c r="T126" s="50"/>
      <c r="U126" s="53" t="s">
        <v>1603</v>
      </c>
      <c r="V126" s="53"/>
      <c r="W126" s="48">
        <f t="shared" si="26"/>
        <v>0.38</v>
      </c>
      <c r="X126" s="54">
        <f t="shared" si="27"/>
        <v>0</v>
      </c>
      <c r="Y126" s="54">
        <f t="shared" si="28"/>
        <v>0</v>
      </c>
      <c r="Z126" s="54">
        <f t="shared" si="29"/>
        <v>0</v>
      </c>
      <c r="AA126" s="49">
        <f t="shared" si="30"/>
        <v>0.38</v>
      </c>
      <c r="AB126" s="54">
        <f t="shared" si="31"/>
        <v>0.38</v>
      </c>
      <c r="AC126" s="54">
        <f t="shared" si="32"/>
        <v>0</v>
      </c>
    </row>
    <row r="127" spans="1:29" ht="30" customHeight="1">
      <c r="A127" s="59">
        <v>118</v>
      </c>
      <c r="B127" s="50" t="s">
        <v>1256</v>
      </c>
      <c r="C127" s="50" t="s">
        <v>1257</v>
      </c>
      <c r="D127" s="50">
        <v>43</v>
      </c>
      <c r="E127" s="53" t="s">
        <v>2499</v>
      </c>
      <c r="F127" s="53" t="s">
        <v>2407</v>
      </c>
      <c r="G127" s="53" t="s">
        <v>2500</v>
      </c>
      <c r="H127" s="50" t="s">
        <v>1598</v>
      </c>
      <c r="I127" s="53" t="s">
        <v>1589</v>
      </c>
      <c r="J127" s="54">
        <v>0.77</v>
      </c>
      <c r="K127" s="54"/>
      <c r="L127" s="54"/>
      <c r="M127" s="54"/>
      <c r="N127" s="54">
        <v>1.5</v>
      </c>
      <c r="O127" s="54">
        <v>1.5</v>
      </c>
      <c r="P127" s="54">
        <f>-1-0.25+N127+O127-0.25</f>
        <v>1.5</v>
      </c>
      <c r="Q127" s="54"/>
      <c r="R127" s="54"/>
      <c r="S127" s="50">
        <v>3</v>
      </c>
      <c r="T127" s="50"/>
      <c r="U127" s="53" t="s">
        <v>1603</v>
      </c>
      <c r="V127" s="53"/>
      <c r="W127" s="48">
        <f t="shared" si="26"/>
        <v>0.77</v>
      </c>
      <c r="X127" s="54">
        <f t="shared" si="27"/>
        <v>0</v>
      </c>
      <c r="Y127" s="54">
        <f t="shared" si="28"/>
        <v>0</v>
      </c>
      <c r="Z127" s="54">
        <f t="shared" si="29"/>
        <v>0</v>
      </c>
      <c r="AA127" s="49">
        <f t="shared" si="30"/>
        <v>0.77</v>
      </c>
      <c r="AB127" s="54">
        <f t="shared" si="31"/>
        <v>0.77</v>
      </c>
      <c r="AC127" s="54">
        <f t="shared" si="32"/>
        <v>0</v>
      </c>
    </row>
    <row r="128" spans="1:29" ht="30" customHeight="1">
      <c r="A128" s="59">
        <v>119</v>
      </c>
      <c r="B128" s="50" t="s">
        <v>1258</v>
      </c>
      <c r="C128" s="50" t="s">
        <v>1259</v>
      </c>
      <c r="D128" s="50">
        <v>44</v>
      </c>
      <c r="E128" s="53" t="s">
        <v>2501</v>
      </c>
      <c r="F128" s="53" t="s">
        <v>2184</v>
      </c>
      <c r="G128" s="53" t="s">
        <v>2502</v>
      </c>
      <c r="H128" s="50"/>
      <c r="I128" s="53" t="s">
        <v>1589</v>
      </c>
      <c r="J128" s="54">
        <v>0.28000000000000003</v>
      </c>
      <c r="K128" s="54"/>
      <c r="L128" s="54"/>
      <c r="M128" s="54"/>
      <c r="N128" s="54">
        <v>1.4</v>
      </c>
      <c r="O128" s="54">
        <v>1.8</v>
      </c>
      <c r="P128" s="54">
        <f>-1-0.25+N128+O128-0.25</f>
        <v>1.7</v>
      </c>
      <c r="Q128" s="54"/>
      <c r="R128" s="54"/>
      <c r="S128" s="50">
        <v>1</v>
      </c>
      <c r="T128" s="50" t="s">
        <v>1598</v>
      </c>
      <c r="U128" s="53" t="s">
        <v>1603</v>
      </c>
      <c r="V128" s="53"/>
      <c r="W128" s="48">
        <f t="shared" si="26"/>
        <v>0.28000000000000003</v>
      </c>
      <c r="X128" s="54">
        <f t="shared" si="27"/>
        <v>0</v>
      </c>
      <c r="Y128" s="54">
        <f t="shared" si="28"/>
        <v>0</v>
      </c>
      <c r="Z128" s="54">
        <f t="shared" si="29"/>
        <v>0</v>
      </c>
      <c r="AA128" s="49">
        <f t="shared" si="30"/>
        <v>0.28000000000000003</v>
      </c>
      <c r="AB128" s="54">
        <f t="shared" si="31"/>
        <v>0.28000000000000003</v>
      </c>
      <c r="AC128" s="54">
        <f t="shared" si="32"/>
        <v>0</v>
      </c>
    </row>
    <row r="129" spans="1:29" ht="30" customHeight="1">
      <c r="A129" s="59">
        <v>120</v>
      </c>
      <c r="B129" s="50" t="s">
        <v>1260</v>
      </c>
      <c r="C129" s="50" t="s">
        <v>1261</v>
      </c>
      <c r="D129" s="50" t="s">
        <v>2503</v>
      </c>
      <c r="E129" s="53" t="s">
        <v>2504</v>
      </c>
      <c r="F129" s="53" t="s">
        <v>2505</v>
      </c>
      <c r="G129" s="53" t="s">
        <v>2506</v>
      </c>
      <c r="H129" s="50"/>
      <c r="I129" s="53" t="s">
        <v>1589</v>
      </c>
      <c r="J129" s="54">
        <v>0.2</v>
      </c>
      <c r="K129" s="54"/>
      <c r="L129" s="54"/>
      <c r="M129" s="54"/>
      <c r="N129" s="54">
        <v>1.2</v>
      </c>
      <c r="O129" s="54">
        <v>1.4</v>
      </c>
      <c r="P129" s="54">
        <f>-1-0.25+N129+O129-0.25</f>
        <v>1.0999999999999999</v>
      </c>
      <c r="Q129" s="54"/>
      <c r="R129" s="54"/>
      <c r="S129" s="50">
        <v>1</v>
      </c>
      <c r="T129" s="50" t="s">
        <v>1598</v>
      </c>
      <c r="U129" s="53" t="s">
        <v>1603</v>
      </c>
      <c r="V129" s="53"/>
      <c r="W129" s="48">
        <f t="shared" si="26"/>
        <v>0.2</v>
      </c>
      <c r="X129" s="54">
        <f t="shared" si="27"/>
        <v>0</v>
      </c>
      <c r="Y129" s="54">
        <f t="shared" si="28"/>
        <v>0</v>
      </c>
      <c r="Z129" s="54">
        <f t="shared" si="29"/>
        <v>0</v>
      </c>
      <c r="AA129" s="49">
        <f t="shared" si="30"/>
        <v>0.2</v>
      </c>
      <c r="AB129" s="54">
        <f t="shared" si="31"/>
        <v>0.2</v>
      </c>
      <c r="AC129" s="54">
        <f t="shared" si="32"/>
        <v>0</v>
      </c>
    </row>
    <row r="130" spans="1:29" ht="30" customHeight="1">
      <c r="A130" s="59">
        <v>121</v>
      </c>
      <c r="B130" s="50" t="s">
        <v>1147</v>
      </c>
      <c r="C130" s="50" t="s">
        <v>1216</v>
      </c>
      <c r="D130" s="50" t="s">
        <v>2507</v>
      </c>
      <c r="E130" s="53" t="s">
        <v>2504</v>
      </c>
      <c r="F130" s="53" t="s">
        <v>2506</v>
      </c>
      <c r="G130" s="53" t="s">
        <v>2508</v>
      </c>
      <c r="H130" s="50"/>
      <c r="I130" s="53" t="s">
        <v>1589</v>
      </c>
      <c r="J130" s="54">
        <v>0.37</v>
      </c>
      <c r="K130" s="54"/>
      <c r="L130" s="54"/>
      <c r="M130" s="54"/>
      <c r="N130" s="54">
        <v>1.5</v>
      </c>
      <c r="O130" s="54">
        <v>1.4</v>
      </c>
      <c r="P130" s="54">
        <f>-1-0.25+N130+O130-0.25</f>
        <v>1.4</v>
      </c>
      <c r="Q130" s="54"/>
      <c r="R130" s="54"/>
      <c r="S130" s="50">
        <v>1</v>
      </c>
      <c r="T130" s="50" t="s">
        <v>1598</v>
      </c>
      <c r="U130" s="53" t="s">
        <v>1603</v>
      </c>
      <c r="V130" s="53"/>
      <c r="W130" s="48">
        <f t="shared" si="26"/>
        <v>0.37</v>
      </c>
      <c r="X130" s="54">
        <f t="shared" si="27"/>
        <v>0</v>
      </c>
      <c r="Y130" s="54">
        <f t="shared" si="28"/>
        <v>0</v>
      </c>
      <c r="Z130" s="54">
        <f t="shared" si="29"/>
        <v>0</v>
      </c>
      <c r="AA130" s="49">
        <f t="shared" si="30"/>
        <v>0.37</v>
      </c>
      <c r="AB130" s="54">
        <f t="shared" si="31"/>
        <v>0.37</v>
      </c>
      <c r="AC130" s="54">
        <f t="shared" si="32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1:AC54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68"/>
    <col min="4" max="4" width="11.25" style="68" bestFit="1" customWidth="1"/>
    <col min="5" max="5" width="14" style="68" bestFit="1" customWidth="1"/>
    <col min="6" max="7" width="19.25" style="68" bestFit="1" customWidth="1"/>
    <col min="8" max="8" width="9" style="68"/>
    <col min="9" max="9" width="12.25" style="69" bestFit="1" customWidth="1"/>
    <col min="10" max="13" width="9" style="80"/>
    <col min="14" max="14" width="11.625" style="80" bestFit="1" customWidth="1"/>
    <col min="15" max="15" width="9" style="80"/>
    <col min="16" max="16" width="9" style="80" customWidth="1"/>
    <col min="17" max="18" width="9" style="80"/>
    <col min="19" max="19" width="9" style="68"/>
    <col min="20" max="20" width="10.375" style="68" bestFit="1" customWidth="1"/>
    <col min="21" max="21" width="9" style="68"/>
    <col min="22" max="22" width="9" style="69"/>
    <col min="23" max="27" width="9" style="80"/>
    <col min="28" max="28" width="9.5" style="80" bestFit="1" customWidth="1"/>
    <col min="29" max="29" width="11.75" style="80" bestFit="1" customWidth="1"/>
    <col min="30" max="16384" width="9" style="67"/>
  </cols>
  <sheetData>
    <row r="1" spans="1:29" ht="12" customHeight="1">
      <c r="A1" s="125" t="s">
        <v>2614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2615</v>
      </c>
      <c r="B4" s="137"/>
      <c r="C4" s="137"/>
      <c r="D4" s="137"/>
      <c r="E4" s="137"/>
      <c r="F4" s="137"/>
      <c r="G4" s="137"/>
      <c r="H4" s="137"/>
      <c r="I4" s="137" t="s">
        <v>2616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2617</v>
      </c>
      <c r="U4" s="132"/>
      <c r="V4" s="133"/>
      <c r="W4" s="131" t="s">
        <v>2618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2619</v>
      </c>
      <c r="B5" s="123" t="s">
        <v>2620</v>
      </c>
      <c r="C5" s="123" t="s">
        <v>2621</v>
      </c>
      <c r="D5" s="123" t="s">
        <v>2622</v>
      </c>
      <c r="E5" s="123" t="s">
        <v>2623</v>
      </c>
      <c r="F5" s="123" t="s">
        <v>2624</v>
      </c>
      <c r="G5" s="123" t="s">
        <v>2625</v>
      </c>
      <c r="H5" s="124" t="s">
        <v>2626</v>
      </c>
      <c r="I5" s="124" t="s">
        <v>2627</v>
      </c>
      <c r="J5" s="124" t="s">
        <v>2628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2629</v>
      </c>
      <c r="U5" s="124" t="s">
        <v>2630</v>
      </c>
      <c r="V5" s="134" t="s">
        <v>2631</v>
      </c>
      <c r="W5" s="115" t="s">
        <v>2632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2633</v>
      </c>
      <c r="O6" s="123"/>
      <c r="P6" s="123"/>
      <c r="Q6" s="123"/>
      <c r="R6" s="123"/>
      <c r="S6" s="124"/>
      <c r="T6" s="124"/>
      <c r="U6" s="123"/>
      <c r="V6" s="135"/>
      <c r="W6" s="122" t="s">
        <v>2634</v>
      </c>
      <c r="X6" s="111" t="s">
        <v>2635</v>
      </c>
      <c r="Y6" s="111" t="s">
        <v>2636</v>
      </c>
      <c r="Z6" s="111" t="s">
        <v>2637</v>
      </c>
      <c r="AA6" s="112" t="s">
        <v>2633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2638</v>
      </c>
      <c r="O7" s="123"/>
      <c r="P7" s="123"/>
      <c r="Q7" s="123" t="s">
        <v>2639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2640</v>
      </c>
      <c r="AB7" s="120" t="s">
        <v>2641</v>
      </c>
      <c r="AC7" s="120" t="s">
        <v>2642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75" customFormat="1" ht="24" customHeight="1">
      <c r="A9" s="70"/>
      <c r="B9" s="70" t="s">
        <v>1147</v>
      </c>
      <c r="C9" s="70" t="s">
        <v>1262</v>
      </c>
      <c r="D9" s="70" t="s">
        <v>1263</v>
      </c>
      <c r="E9" s="70"/>
      <c r="F9" s="70"/>
      <c r="G9" s="70"/>
      <c r="H9" s="70">
        <f>COUNTIF(H10:H1048576,"○")</f>
        <v>24</v>
      </c>
      <c r="I9" s="70"/>
      <c r="J9" s="71">
        <f>SUM(J10:J1048576)</f>
        <v>33.81</v>
      </c>
      <c r="K9" s="70">
        <f>COUNTIF(I10:I1048576,X6)</f>
        <v>2</v>
      </c>
      <c r="L9" s="70">
        <f>COUNTIF(I10:I1048576,Y6)</f>
        <v>2</v>
      </c>
      <c r="M9" s="70">
        <f>COUNTIF(I10:I1048576,Z6)</f>
        <v>0</v>
      </c>
      <c r="N9" s="70">
        <f>COUNTIF(I10:I1048576,AB7)</f>
        <v>31</v>
      </c>
      <c r="O9" s="70"/>
      <c r="P9" s="70"/>
      <c r="Q9" s="70">
        <f>COUNTIF(I10:I1048576,AC7)</f>
        <v>10</v>
      </c>
      <c r="R9" s="70"/>
      <c r="S9" s="70"/>
      <c r="T9" s="70">
        <f>COUNTIF(T10:T1048576,"○")</f>
        <v>20</v>
      </c>
      <c r="U9" s="70"/>
      <c r="V9" s="74"/>
      <c r="W9" s="72">
        <f t="shared" ref="W9:AC9" si="0">SUM(W10:W1048576)</f>
        <v>33.81</v>
      </c>
      <c r="X9" s="71">
        <f t="shared" si="0"/>
        <v>3.02</v>
      </c>
      <c r="Y9" s="71">
        <f t="shared" si="0"/>
        <v>0.64</v>
      </c>
      <c r="Z9" s="71">
        <f t="shared" si="0"/>
        <v>0</v>
      </c>
      <c r="AA9" s="73">
        <f t="shared" si="0"/>
        <v>30.150000000000006</v>
      </c>
      <c r="AB9" s="71">
        <f t="shared" si="0"/>
        <v>18.449999999999996</v>
      </c>
      <c r="AC9" s="71">
        <f t="shared" si="0"/>
        <v>11.700000000000001</v>
      </c>
    </row>
    <row r="10" spans="1:29" ht="30" customHeight="1">
      <c r="A10" s="107">
        <v>1</v>
      </c>
      <c r="B10" s="74" t="s">
        <v>1147</v>
      </c>
      <c r="C10" s="74" t="s">
        <v>1262</v>
      </c>
      <c r="D10" s="74">
        <v>1</v>
      </c>
      <c r="E10" s="76" t="s">
        <v>2509</v>
      </c>
      <c r="F10" s="76" t="s">
        <v>2510</v>
      </c>
      <c r="G10" s="76" t="s">
        <v>2511</v>
      </c>
      <c r="H10" s="74"/>
      <c r="I10" s="76" t="s">
        <v>1589</v>
      </c>
      <c r="J10" s="77">
        <v>0.5</v>
      </c>
      <c r="K10" s="77"/>
      <c r="L10" s="77"/>
      <c r="M10" s="77"/>
      <c r="N10" s="77">
        <v>1.2</v>
      </c>
      <c r="O10" s="77">
        <v>3.2</v>
      </c>
      <c r="P10" s="77">
        <f>-1-0.25+N10+O10-0.25</f>
        <v>2.9000000000000004</v>
      </c>
      <c r="Q10" s="77"/>
      <c r="R10" s="77"/>
      <c r="S10" s="74">
        <v>3</v>
      </c>
      <c r="T10" s="74" t="s">
        <v>1598</v>
      </c>
      <c r="U10" s="74" t="s">
        <v>1603</v>
      </c>
      <c r="V10" s="76"/>
      <c r="W10" s="78">
        <f t="shared" ref="W10:W54" si="1">X10+Y10+Z10+AA10</f>
        <v>0.5</v>
      </c>
      <c r="X10" s="77">
        <f t="shared" ref="X10:X54" si="2">SUMIF(I10,$X$6,J10)</f>
        <v>0</v>
      </c>
      <c r="Y10" s="77">
        <f t="shared" ref="Y10:Y54" si="3">SUMIF(I10,$Y$6,J10)</f>
        <v>0</v>
      </c>
      <c r="Z10" s="77">
        <f t="shared" ref="Z10:Z54" si="4">SUMIF(I10,$Z$6,J10)</f>
        <v>0</v>
      </c>
      <c r="AA10" s="79">
        <f t="shared" ref="AA10:AA54" si="5">AB10+AC10</f>
        <v>0.5</v>
      </c>
      <c r="AB10" s="77">
        <f t="shared" ref="AB10:AB54" si="6">SUMIF(I10,$AB$7,J10)</f>
        <v>0.5</v>
      </c>
      <c r="AC10" s="77">
        <f t="shared" ref="AC10:AC54" si="7">SUMIF(I10,$AC$7,J10)</f>
        <v>0</v>
      </c>
    </row>
    <row r="11" spans="1:29" ht="30" customHeight="1">
      <c r="A11" s="107">
        <v>2</v>
      </c>
      <c r="B11" s="74" t="s">
        <v>1147</v>
      </c>
      <c r="C11" s="74" t="s">
        <v>1262</v>
      </c>
      <c r="D11" s="74">
        <v>2</v>
      </c>
      <c r="E11" s="76" t="s">
        <v>2512</v>
      </c>
      <c r="F11" s="76" t="s">
        <v>2511</v>
      </c>
      <c r="G11" s="76" t="s">
        <v>2513</v>
      </c>
      <c r="H11" s="74"/>
      <c r="I11" s="76" t="s">
        <v>1589</v>
      </c>
      <c r="J11" s="77">
        <v>2.14</v>
      </c>
      <c r="K11" s="77"/>
      <c r="L11" s="77"/>
      <c r="M11" s="77"/>
      <c r="N11" s="77">
        <v>1.3</v>
      </c>
      <c r="O11" s="77">
        <v>3.2</v>
      </c>
      <c r="P11" s="77">
        <f>-1-0.25+N11+O11-0.25</f>
        <v>3</v>
      </c>
      <c r="Q11" s="77"/>
      <c r="R11" s="77"/>
      <c r="S11" s="74">
        <v>3</v>
      </c>
      <c r="T11" s="74" t="s">
        <v>1598</v>
      </c>
      <c r="U11" s="74" t="s">
        <v>1699</v>
      </c>
      <c r="V11" s="76"/>
      <c r="W11" s="78">
        <f t="shared" si="1"/>
        <v>2.14</v>
      </c>
      <c r="X11" s="77">
        <f t="shared" si="2"/>
        <v>0</v>
      </c>
      <c r="Y11" s="77">
        <f t="shared" si="3"/>
        <v>0</v>
      </c>
      <c r="Z11" s="77">
        <f t="shared" si="4"/>
        <v>0</v>
      </c>
      <c r="AA11" s="79">
        <f t="shared" si="5"/>
        <v>2.14</v>
      </c>
      <c r="AB11" s="77">
        <f t="shared" si="6"/>
        <v>2.14</v>
      </c>
      <c r="AC11" s="77">
        <f t="shared" si="7"/>
        <v>0</v>
      </c>
    </row>
    <row r="12" spans="1:29" ht="30" customHeight="1">
      <c r="A12" s="107">
        <v>3</v>
      </c>
      <c r="B12" s="74" t="s">
        <v>1147</v>
      </c>
      <c r="C12" s="74" t="s">
        <v>1262</v>
      </c>
      <c r="D12" s="74">
        <v>3</v>
      </c>
      <c r="E12" s="76" t="s">
        <v>2514</v>
      </c>
      <c r="F12" s="76" t="s">
        <v>2515</v>
      </c>
      <c r="G12" s="76" t="s">
        <v>2516</v>
      </c>
      <c r="H12" s="74"/>
      <c r="I12" s="76" t="s">
        <v>1589</v>
      </c>
      <c r="J12" s="77">
        <v>0.68</v>
      </c>
      <c r="K12" s="77"/>
      <c r="L12" s="77"/>
      <c r="M12" s="77"/>
      <c r="N12" s="77">
        <v>1.1000000000000001</v>
      </c>
      <c r="O12" s="77">
        <v>2.1</v>
      </c>
      <c r="P12" s="77">
        <f>-1-0.25+N12+O12-0.25</f>
        <v>1.7000000000000002</v>
      </c>
      <c r="Q12" s="77"/>
      <c r="R12" s="77"/>
      <c r="S12" s="74">
        <v>3</v>
      </c>
      <c r="T12" s="74" t="s">
        <v>1598</v>
      </c>
      <c r="U12" s="74" t="s">
        <v>1603</v>
      </c>
      <c r="V12" s="76"/>
      <c r="W12" s="78">
        <f t="shared" si="1"/>
        <v>0.68</v>
      </c>
      <c r="X12" s="77">
        <f t="shared" si="2"/>
        <v>0</v>
      </c>
      <c r="Y12" s="77">
        <f t="shared" si="3"/>
        <v>0</v>
      </c>
      <c r="Z12" s="77">
        <f t="shared" si="4"/>
        <v>0</v>
      </c>
      <c r="AA12" s="79">
        <f t="shared" si="5"/>
        <v>0.68</v>
      </c>
      <c r="AB12" s="77">
        <f t="shared" si="6"/>
        <v>0.68</v>
      </c>
      <c r="AC12" s="77">
        <f t="shared" si="7"/>
        <v>0</v>
      </c>
    </row>
    <row r="13" spans="1:29" ht="30" customHeight="1">
      <c r="A13" s="107">
        <v>4</v>
      </c>
      <c r="B13" s="74" t="s">
        <v>1147</v>
      </c>
      <c r="C13" s="74" t="s">
        <v>1262</v>
      </c>
      <c r="D13" s="74">
        <v>4</v>
      </c>
      <c r="E13" s="76" t="s">
        <v>2517</v>
      </c>
      <c r="F13" s="76" t="s">
        <v>2518</v>
      </c>
      <c r="G13" s="76" t="s">
        <v>2519</v>
      </c>
      <c r="H13" s="74"/>
      <c r="I13" s="76" t="s">
        <v>1589</v>
      </c>
      <c r="J13" s="77">
        <v>0.19</v>
      </c>
      <c r="K13" s="77"/>
      <c r="L13" s="77"/>
      <c r="M13" s="77"/>
      <c r="N13" s="77">
        <v>1.3</v>
      </c>
      <c r="O13" s="77">
        <v>2.4</v>
      </c>
      <c r="P13" s="77">
        <f>-1-0.25+N13+O13-0.25</f>
        <v>2.2000000000000002</v>
      </c>
      <c r="Q13" s="77"/>
      <c r="R13" s="77"/>
      <c r="S13" s="74">
        <v>3</v>
      </c>
      <c r="T13" s="74" t="s">
        <v>1598</v>
      </c>
      <c r="U13" s="74" t="s">
        <v>1603</v>
      </c>
      <c r="V13" s="76"/>
      <c r="W13" s="78">
        <f t="shared" si="1"/>
        <v>0.19</v>
      </c>
      <c r="X13" s="77">
        <f t="shared" si="2"/>
        <v>0</v>
      </c>
      <c r="Y13" s="77">
        <f t="shared" si="3"/>
        <v>0</v>
      </c>
      <c r="Z13" s="77">
        <f t="shared" si="4"/>
        <v>0</v>
      </c>
      <c r="AA13" s="79">
        <f t="shared" si="5"/>
        <v>0.19</v>
      </c>
      <c r="AB13" s="77">
        <f t="shared" si="6"/>
        <v>0.19</v>
      </c>
      <c r="AC13" s="77">
        <f t="shared" si="7"/>
        <v>0</v>
      </c>
    </row>
    <row r="14" spans="1:29" ht="30" customHeight="1">
      <c r="A14" s="107">
        <v>5</v>
      </c>
      <c r="B14" s="74" t="s">
        <v>1214</v>
      </c>
      <c r="C14" s="74" t="s">
        <v>1264</v>
      </c>
      <c r="D14" s="74">
        <v>5</v>
      </c>
      <c r="E14" s="76" t="s">
        <v>2520</v>
      </c>
      <c r="F14" s="76" t="s">
        <v>2521</v>
      </c>
      <c r="G14" s="76" t="s">
        <v>2522</v>
      </c>
      <c r="H14" s="74"/>
      <c r="I14" s="76" t="s">
        <v>1599</v>
      </c>
      <c r="J14" s="77">
        <v>0.33</v>
      </c>
      <c r="K14" s="77"/>
      <c r="L14" s="77"/>
      <c r="M14" s="77"/>
      <c r="N14" s="77"/>
      <c r="O14" s="77"/>
      <c r="P14" s="77"/>
      <c r="Q14" s="77">
        <v>3.4</v>
      </c>
      <c r="R14" s="77">
        <f>-1-0.25+Q14-0.25</f>
        <v>1.9</v>
      </c>
      <c r="S14" s="74">
        <v>2</v>
      </c>
      <c r="T14" s="74"/>
      <c r="U14" s="74"/>
      <c r="V14" s="76"/>
      <c r="W14" s="78">
        <f t="shared" si="1"/>
        <v>0.33</v>
      </c>
      <c r="X14" s="77">
        <f t="shared" si="2"/>
        <v>0</v>
      </c>
      <c r="Y14" s="77">
        <f t="shared" si="3"/>
        <v>0</v>
      </c>
      <c r="Z14" s="77">
        <f t="shared" si="4"/>
        <v>0</v>
      </c>
      <c r="AA14" s="79">
        <f t="shared" si="5"/>
        <v>0.33</v>
      </c>
      <c r="AB14" s="77">
        <f t="shared" si="6"/>
        <v>0</v>
      </c>
      <c r="AC14" s="77">
        <f t="shared" si="7"/>
        <v>0.33</v>
      </c>
    </row>
    <row r="15" spans="1:29" ht="30" customHeight="1">
      <c r="A15" s="107">
        <v>6</v>
      </c>
      <c r="B15" s="74" t="s">
        <v>1265</v>
      </c>
      <c r="C15" s="74" t="s">
        <v>1266</v>
      </c>
      <c r="D15" s="74">
        <v>6</v>
      </c>
      <c r="E15" s="76" t="s">
        <v>2523</v>
      </c>
      <c r="F15" s="76" t="s">
        <v>2524</v>
      </c>
      <c r="G15" s="76" t="s">
        <v>2525</v>
      </c>
      <c r="H15" s="74"/>
      <c r="I15" s="76" t="s">
        <v>1589</v>
      </c>
      <c r="J15" s="77">
        <v>0.15</v>
      </c>
      <c r="K15" s="77"/>
      <c r="L15" s="77"/>
      <c r="M15" s="77"/>
      <c r="N15" s="77">
        <v>1.3</v>
      </c>
      <c r="O15" s="77">
        <v>2.2999999999999998</v>
      </c>
      <c r="P15" s="77">
        <f>-1-0.25+N15+O15-0.25</f>
        <v>2.0999999999999996</v>
      </c>
      <c r="Q15" s="77"/>
      <c r="R15" s="77"/>
      <c r="S15" s="74">
        <v>3</v>
      </c>
      <c r="T15" s="74" t="s">
        <v>1598</v>
      </c>
      <c r="U15" s="74" t="s">
        <v>1603</v>
      </c>
      <c r="V15" s="76"/>
      <c r="W15" s="78">
        <f t="shared" si="1"/>
        <v>0.15</v>
      </c>
      <c r="X15" s="77">
        <f t="shared" si="2"/>
        <v>0</v>
      </c>
      <c r="Y15" s="77">
        <f t="shared" si="3"/>
        <v>0</v>
      </c>
      <c r="Z15" s="77">
        <f t="shared" si="4"/>
        <v>0</v>
      </c>
      <c r="AA15" s="79">
        <f t="shared" si="5"/>
        <v>0.15</v>
      </c>
      <c r="AB15" s="77">
        <f t="shared" si="6"/>
        <v>0.15</v>
      </c>
      <c r="AC15" s="77">
        <f t="shared" si="7"/>
        <v>0</v>
      </c>
    </row>
    <row r="16" spans="1:29" ht="30" customHeight="1">
      <c r="A16" s="107">
        <v>7</v>
      </c>
      <c r="B16" s="74" t="s">
        <v>1267</v>
      </c>
      <c r="C16" s="74" t="s">
        <v>1268</v>
      </c>
      <c r="D16" s="74">
        <v>7</v>
      </c>
      <c r="E16" s="76" t="s">
        <v>2526</v>
      </c>
      <c r="F16" s="76" t="s">
        <v>2513</v>
      </c>
      <c r="G16" s="76" t="s">
        <v>2527</v>
      </c>
      <c r="H16" s="74"/>
      <c r="I16" s="76" t="s">
        <v>1589</v>
      </c>
      <c r="J16" s="77">
        <v>1.04</v>
      </c>
      <c r="K16" s="77"/>
      <c r="L16" s="77"/>
      <c r="M16" s="77"/>
      <c r="N16" s="77">
        <v>1.5</v>
      </c>
      <c r="O16" s="77">
        <v>2.8</v>
      </c>
      <c r="P16" s="77">
        <f>-1-0.25+N16+O16-0.25</f>
        <v>2.8</v>
      </c>
      <c r="Q16" s="77"/>
      <c r="R16" s="77"/>
      <c r="S16" s="74">
        <v>3</v>
      </c>
      <c r="T16" s="74" t="s">
        <v>1598</v>
      </c>
      <c r="U16" s="74" t="s">
        <v>1603</v>
      </c>
      <c r="V16" s="76"/>
      <c r="W16" s="78">
        <f t="shared" si="1"/>
        <v>1.04</v>
      </c>
      <c r="X16" s="77">
        <f t="shared" si="2"/>
        <v>0</v>
      </c>
      <c r="Y16" s="77">
        <f t="shared" si="3"/>
        <v>0</v>
      </c>
      <c r="Z16" s="77">
        <f t="shared" si="4"/>
        <v>0</v>
      </c>
      <c r="AA16" s="79">
        <f t="shared" si="5"/>
        <v>1.04</v>
      </c>
      <c r="AB16" s="77">
        <f t="shared" si="6"/>
        <v>1.04</v>
      </c>
      <c r="AC16" s="77">
        <f t="shared" si="7"/>
        <v>0</v>
      </c>
    </row>
    <row r="17" spans="1:29" ht="30" customHeight="1">
      <c r="A17" s="107">
        <v>8</v>
      </c>
      <c r="B17" s="74" t="s">
        <v>1265</v>
      </c>
      <c r="C17" s="74" t="s">
        <v>1266</v>
      </c>
      <c r="D17" s="74">
        <v>8</v>
      </c>
      <c r="E17" s="76" t="s">
        <v>2528</v>
      </c>
      <c r="F17" s="76" t="s">
        <v>2529</v>
      </c>
      <c r="G17" s="76" t="s">
        <v>2530</v>
      </c>
      <c r="H17" s="74" t="s">
        <v>1598</v>
      </c>
      <c r="I17" s="76" t="s">
        <v>1599</v>
      </c>
      <c r="J17" s="77">
        <v>1.3</v>
      </c>
      <c r="K17" s="77"/>
      <c r="L17" s="77"/>
      <c r="M17" s="77"/>
      <c r="N17" s="77"/>
      <c r="O17" s="77"/>
      <c r="P17" s="77"/>
      <c r="Q17" s="77">
        <v>3.3</v>
      </c>
      <c r="R17" s="77">
        <f>-1-0.25+Q17-0.25</f>
        <v>1.7999999999999998</v>
      </c>
      <c r="S17" s="74">
        <v>1</v>
      </c>
      <c r="T17" s="74"/>
      <c r="U17" s="74"/>
      <c r="V17" s="76"/>
      <c r="W17" s="78">
        <f t="shared" si="1"/>
        <v>1.3</v>
      </c>
      <c r="X17" s="77">
        <f t="shared" si="2"/>
        <v>0</v>
      </c>
      <c r="Y17" s="77">
        <f t="shared" si="3"/>
        <v>0</v>
      </c>
      <c r="Z17" s="77">
        <f t="shared" si="4"/>
        <v>0</v>
      </c>
      <c r="AA17" s="79">
        <f t="shared" si="5"/>
        <v>1.3</v>
      </c>
      <c r="AB17" s="77">
        <f t="shared" si="6"/>
        <v>0</v>
      </c>
      <c r="AC17" s="77">
        <f t="shared" si="7"/>
        <v>1.3</v>
      </c>
    </row>
    <row r="18" spans="1:29" ht="30" customHeight="1">
      <c r="A18" s="107">
        <v>9</v>
      </c>
      <c r="B18" s="74" t="s">
        <v>1265</v>
      </c>
      <c r="C18" s="74" t="s">
        <v>1266</v>
      </c>
      <c r="D18" s="74">
        <v>9</v>
      </c>
      <c r="E18" s="76" t="s">
        <v>2531</v>
      </c>
      <c r="F18" s="76" t="s">
        <v>2532</v>
      </c>
      <c r="G18" s="76" t="s">
        <v>2533</v>
      </c>
      <c r="H18" s="74" t="s">
        <v>1598</v>
      </c>
      <c r="I18" s="76" t="s">
        <v>1131</v>
      </c>
      <c r="J18" s="77">
        <v>0.32</v>
      </c>
      <c r="K18" s="77"/>
      <c r="L18" s="77">
        <v>1.2</v>
      </c>
      <c r="M18" s="77"/>
      <c r="N18" s="77"/>
      <c r="O18" s="77"/>
      <c r="P18" s="77"/>
      <c r="Q18" s="77"/>
      <c r="R18" s="77"/>
      <c r="S18" s="74">
        <v>1</v>
      </c>
      <c r="T18" s="74"/>
      <c r="U18" s="74"/>
      <c r="V18" s="76"/>
      <c r="W18" s="78">
        <f t="shared" si="1"/>
        <v>0.32</v>
      </c>
      <c r="X18" s="77">
        <f t="shared" si="2"/>
        <v>0</v>
      </c>
      <c r="Y18" s="77">
        <f t="shared" si="3"/>
        <v>0.32</v>
      </c>
      <c r="Z18" s="77">
        <f t="shared" si="4"/>
        <v>0</v>
      </c>
      <c r="AA18" s="79">
        <f t="shared" si="5"/>
        <v>0</v>
      </c>
      <c r="AB18" s="77">
        <f t="shared" si="6"/>
        <v>0</v>
      </c>
      <c r="AC18" s="77">
        <f t="shared" si="7"/>
        <v>0</v>
      </c>
    </row>
    <row r="19" spans="1:29" ht="30" customHeight="1">
      <c r="A19" s="107">
        <v>10</v>
      </c>
      <c r="B19" s="74" t="s">
        <v>1267</v>
      </c>
      <c r="C19" s="74" t="s">
        <v>1268</v>
      </c>
      <c r="D19" s="74">
        <v>10</v>
      </c>
      <c r="E19" s="76" t="s">
        <v>2534</v>
      </c>
      <c r="F19" s="76" t="s">
        <v>2535</v>
      </c>
      <c r="G19" s="76" t="s">
        <v>2536</v>
      </c>
      <c r="H19" s="74" t="s">
        <v>1598</v>
      </c>
      <c r="I19" s="76" t="s">
        <v>1599</v>
      </c>
      <c r="J19" s="77">
        <v>0.1</v>
      </c>
      <c r="K19" s="77"/>
      <c r="L19" s="77"/>
      <c r="M19" s="77"/>
      <c r="N19" s="77"/>
      <c r="O19" s="77"/>
      <c r="P19" s="77"/>
      <c r="Q19" s="77">
        <v>3.3</v>
      </c>
      <c r="R19" s="77">
        <f>-1-0.25+Q19-0.25</f>
        <v>1.7999999999999998</v>
      </c>
      <c r="S19" s="74">
        <v>1</v>
      </c>
      <c r="T19" s="74"/>
      <c r="U19" s="74"/>
      <c r="V19" s="76"/>
      <c r="W19" s="78">
        <f t="shared" si="1"/>
        <v>0.1</v>
      </c>
      <c r="X19" s="77">
        <f t="shared" si="2"/>
        <v>0</v>
      </c>
      <c r="Y19" s="77">
        <f t="shared" si="3"/>
        <v>0</v>
      </c>
      <c r="Z19" s="77">
        <f t="shared" si="4"/>
        <v>0</v>
      </c>
      <c r="AA19" s="79">
        <f t="shared" si="5"/>
        <v>0.1</v>
      </c>
      <c r="AB19" s="77">
        <f t="shared" si="6"/>
        <v>0</v>
      </c>
      <c r="AC19" s="77">
        <f t="shared" si="7"/>
        <v>0.1</v>
      </c>
    </row>
    <row r="20" spans="1:29" ht="30" customHeight="1">
      <c r="A20" s="107">
        <v>11</v>
      </c>
      <c r="B20" s="74" t="s">
        <v>1267</v>
      </c>
      <c r="C20" s="74" t="s">
        <v>1268</v>
      </c>
      <c r="D20" s="74">
        <v>11</v>
      </c>
      <c r="E20" s="76" t="s">
        <v>2537</v>
      </c>
      <c r="F20" s="76" t="s">
        <v>2536</v>
      </c>
      <c r="G20" s="76" t="s">
        <v>2535</v>
      </c>
      <c r="H20" s="74" t="s">
        <v>1598</v>
      </c>
      <c r="I20" s="76" t="s">
        <v>1599</v>
      </c>
      <c r="J20" s="77">
        <v>0.1</v>
      </c>
      <c r="K20" s="77"/>
      <c r="L20" s="77"/>
      <c r="M20" s="77"/>
      <c r="N20" s="77"/>
      <c r="O20" s="77"/>
      <c r="P20" s="77"/>
      <c r="Q20" s="77">
        <v>3.3</v>
      </c>
      <c r="R20" s="77">
        <f>-1-0.25+Q20-0.25</f>
        <v>1.7999999999999998</v>
      </c>
      <c r="S20" s="74">
        <v>1</v>
      </c>
      <c r="T20" s="74"/>
      <c r="U20" s="74"/>
      <c r="V20" s="76"/>
      <c r="W20" s="78">
        <f t="shared" si="1"/>
        <v>0.1</v>
      </c>
      <c r="X20" s="77">
        <f t="shared" si="2"/>
        <v>0</v>
      </c>
      <c r="Y20" s="77">
        <f t="shared" si="3"/>
        <v>0</v>
      </c>
      <c r="Z20" s="77">
        <f t="shared" si="4"/>
        <v>0</v>
      </c>
      <c r="AA20" s="79">
        <f t="shared" si="5"/>
        <v>0.1</v>
      </c>
      <c r="AB20" s="77">
        <f t="shared" si="6"/>
        <v>0</v>
      </c>
      <c r="AC20" s="77">
        <f t="shared" si="7"/>
        <v>0.1</v>
      </c>
    </row>
    <row r="21" spans="1:29" ht="30" customHeight="1">
      <c r="A21" s="107">
        <v>12</v>
      </c>
      <c r="B21" s="74" t="s">
        <v>1267</v>
      </c>
      <c r="C21" s="74" t="s">
        <v>1268</v>
      </c>
      <c r="D21" s="74">
        <v>12</v>
      </c>
      <c r="E21" s="76" t="s">
        <v>2538</v>
      </c>
      <c r="F21" s="76" t="s">
        <v>2535</v>
      </c>
      <c r="G21" s="76" t="s">
        <v>2539</v>
      </c>
      <c r="H21" s="74" t="s">
        <v>1598</v>
      </c>
      <c r="I21" s="76" t="s">
        <v>1131</v>
      </c>
      <c r="J21" s="77">
        <v>0.32</v>
      </c>
      <c r="K21" s="77"/>
      <c r="L21" s="77">
        <v>1.2</v>
      </c>
      <c r="M21" s="77"/>
      <c r="N21" s="77"/>
      <c r="O21" s="77"/>
      <c r="P21" s="77"/>
      <c r="Q21" s="77"/>
      <c r="R21" s="77"/>
      <c r="S21" s="74">
        <v>1</v>
      </c>
      <c r="T21" s="74"/>
      <c r="U21" s="74"/>
      <c r="V21" s="76"/>
      <c r="W21" s="78">
        <f t="shared" si="1"/>
        <v>0.32</v>
      </c>
      <c r="X21" s="77">
        <f t="shared" si="2"/>
        <v>0</v>
      </c>
      <c r="Y21" s="77">
        <f t="shared" si="3"/>
        <v>0.32</v>
      </c>
      <c r="Z21" s="77">
        <f t="shared" si="4"/>
        <v>0</v>
      </c>
      <c r="AA21" s="79">
        <f t="shared" si="5"/>
        <v>0</v>
      </c>
      <c r="AB21" s="77">
        <f t="shared" si="6"/>
        <v>0</v>
      </c>
      <c r="AC21" s="77">
        <f t="shared" si="7"/>
        <v>0</v>
      </c>
    </row>
    <row r="22" spans="1:29" ht="30" customHeight="1">
      <c r="A22" s="107">
        <v>13</v>
      </c>
      <c r="B22" s="74" t="s">
        <v>1147</v>
      </c>
      <c r="C22" s="74" t="s">
        <v>1262</v>
      </c>
      <c r="D22" s="74">
        <v>13</v>
      </c>
      <c r="E22" s="76" t="s">
        <v>2540</v>
      </c>
      <c r="F22" s="76" t="s">
        <v>2539</v>
      </c>
      <c r="G22" s="76" t="s">
        <v>2541</v>
      </c>
      <c r="H22" s="74" t="s">
        <v>1598</v>
      </c>
      <c r="I22" s="76" t="s">
        <v>1599</v>
      </c>
      <c r="J22" s="77">
        <v>1.3</v>
      </c>
      <c r="K22" s="77"/>
      <c r="L22" s="77"/>
      <c r="M22" s="77"/>
      <c r="N22" s="77"/>
      <c r="O22" s="77"/>
      <c r="P22" s="77"/>
      <c r="Q22" s="77">
        <v>3.3</v>
      </c>
      <c r="R22" s="77">
        <f>-1-0.25+Q22-0.25</f>
        <v>1.7999999999999998</v>
      </c>
      <c r="S22" s="74">
        <v>1</v>
      </c>
      <c r="T22" s="74"/>
      <c r="U22" s="74"/>
      <c r="V22" s="76"/>
      <c r="W22" s="78">
        <f t="shared" si="1"/>
        <v>1.3</v>
      </c>
      <c r="X22" s="77">
        <f t="shared" si="2"/>
        <v>0</v>
      </c>
      <c r="Y22" s="77">
        <f t="shared" si="3"/>
        <v>0</v>
      </c>
      <c r="Z22" s="77">
        <f t="shared" si="4"/>
        <v>0</v>
      </c>
      <c r="AA22" s="79">
        <f t="shared" si="5"/>
        <v>1.3</v>
      </c>
      <c r="AB22" s="77">
        <f t="shared" si="6"/>
        <v>0</v>
      </c>
      <c r="AC22" s="77">
        <f t="shared" si="7"/>
        <v>1.3</v>
      </c>
    </row>
    <row r="23" spans="1:29" ht="30" customHeight="1">
      <c r="A23" s="107">
        <v>14</v>
      </c>
      <c r="B23" s="74" t="s">
        <v>1171</v>
      </c>
      <c r="C23" s="74" t="s">
        <v>1269</v>
      </c>
      <c r="D23" s="74">
        <v>14</v>
      </c>
      <c r="E23" s="76" t="s">
        <v>2542</v>
      </c>
      <c r="F23" s="76" t="s">
        <v>2541</v>
      </c>
      <c r="G23" s="76" t="s">
        <v>2543</v>
      </c>
      <c r="H23" s="74" t="s">
        <v>1598</v>
      </c>
      <c r="I23" s="76" t="s">
        <v>1589</v>
      </c>
      <c r="J23" s="77">
        <v>0.35</v>
      </c>
      <c r="K23" s="77"/>
      <c r="L23" s="77"/>
      <c r="M23" s="77"/>
      <c r="N23" s="77">
        <v>3.1</v>
      </c>
      <c r="O23" s="77">
        <v>3.5</v>
      </c>
      <c r="P23" s="77">
        <f t="shared" ref="P23:P45" si="8">-1-0.25+N23+O23-0.25</f>
        <v>5.0999999999999996</v>
      </c>
      <c r="Q23" s="77"/>
      <c r="R23" s="77"/>
      <c r="S23" s="74">
        <v>2</v>
      </c>
      <c r="T23" s="74" t="s">
        <v>1598</v>
      </c>
      <c r="U23" s="74" t="s">
        <v>1590</v>
      </c>
      <c r="V23" s="76"/>
      <c r="W23" s="78">
        <f t="shared" si="1"/>
        <v>0.35</v>
      </c>
      <c r="X23" s="77">
        <f t="shared" si="2"/>
        <v>0</v>
      </c>
      <c r="Y23" s="77">
        <f t="shared" si="3"/>
        <v>0</v>
      </c>
      <c r="Z23" s="77">
        <f t="shared" si="4"/>
        <v>0</v>
      </c>
      <c r="AA23" s="79">
        <f t="shared" si="5"/>
        <v>0.35</v>
      </c>
      <c r="AB23" s="77">
        <f t="shared" si="6"/>
        <v>0.35</v>
      </c>
      <c r="AC23" s="77">
        <f t="shared" si="7"/>
        <v>0</v>
      </c>
    </row>
    <row r="24" spans="1:29" ht="30" customHeight="1">
      <c r="A24" s="107">
        <v>15</v>
      </c>
      <c r="B24" s="74" t="s">
        <v>1147</v>
      </c>
      <c r="C24" s="74" t="s">
        <v>1262</v>
      </c>
      <c r="D24" s="74">
        <v>15</v>
      </c>
      <c r="E24" s="76" t="s">
        <v>2544</v>
      </c>
      <c r="F24" s="76" t="s">
        <v>2545</v>
      </c>
      <c r="G24" s="76" t="s">
        <v>2543</v>
      </c>
      <c r="H24" s="74" t="s">
        <v>1598</v>
      </c>
      <c r="I24" s="76" t="s">
        <v>1589</v>
      </c>
      <c r="J24" s="77">
        <v>0.14000000000000001</v>
      </c>
      <c r="K24" s="77"/>
      <c r="L24" s="77"/>
      <c r="M24" s="77"/>
      <c r="N24" s="77">
        <v>1.3</v>
      </c>
      <c r="O24" s="77">
        <v>5.5</v>
      </c>
      <c r="P24" s="77">
        <f t="shared" si="8"/>
        <v>5.3</v>
      </c>
      <c r="Q24" s="77"/>
      <c r="R24" s="77"/>
      <c r="S24" s="74">
        <v>3</v>
      </c>
      <c r="T24" s="74" t="s">
        <v>1598</v>
      </c>
      <c r="U24" s="74" t="s">
        <v>1699</v>
      </c>
      <c r="V24" s="76"/>
      <c r="W24" s="78">
        <f t="shared" si="1"/>
        <v>0.14000000000000001</v>
      </c>
      <c r="X24" s="77">
        <f t="shared" si="2"/>
        <v>0</v>
      </c>
      <c r="Y24" s="77">
        <f t="shared" si="3"/>
        <v>0</v>
      </c>
      <c r="Z24" s="77">
        <f t="shared" si="4"/>
        <v>0</v>
      </c>
      <c r="AA24" s="79">
        <f t="shared" si="5"/>
        <v>0.14000000000000001</v>
      </c>
      <c r="AB24" s="77">
        <f t="shared" si="6"/>
        <v>0.14000000000000001</v>
      </c>
      <c r="AC24" s="77">
        <f t="shared" si="7"/>
        <v>0</v>
      </c>
    </row>
    <row r="25" spans="1:29" ht="30" customHeight="1">
      <c r="A25" s="107">
        <v>16</v>
      </c>
      <c r="B25" s="74" t="s">
        <v>1147</v>
      </c>
      <c r="C25" s="74" t="s">
        <v>1262</v>
      </c>
      <c r="D25" s="74">
        <v>16</v>
      </c>
      <c r="E25" s="76" t="s">
        <v>2546</v>
      </c>
      <c r="F25" s="76" t="s">
        <v>2547</v>
      </c>
      <c r="G25" s="76" t="s">
        <v>2548</v>
      </c>
      <c r="H25" s="74"/>
      <c r="I25" s="76" t="s">
        <v>1589</v>
      </c>
      <c r="J25" s="77">
        <v>0.26</v>
      </c>
      <c r="K25" s="77"/>
      <c r="L25" s="77"/>
      <c r="M25" s="77"/>
      <c r="N25" s="77">
        <v>1.5</v>
      </c>
      <c r="O25" s="77">
        <v>1.4</v>
      </c>
      <c r="P25" s="77">
        <f t="shared" si="8"/>
        <v>1.4</v>
      </c>
      <c r="Q25" s="77"/>
      <c r="R25" s="77"/>
      <c r="S25" s="74">
        <v>1</v>
      </c>
      <c r="T25" s="74"/>
      <c r="U25" s="74" t="s">
        <v>1603</v>
      </c>
      <c r="V25" s="76"/>
      <c r="W25" s="78">
        <f t="shared" si="1"/>
        <v>0.26</v>
      </c>
      <c r="X25" s="77">
        <f t="shared" si="2"/>
        <v>0</v>
      </c>
      <c r="Y25" s="77">
        <f t="shared" si="3"/>
        <v>0</v>
      </c>
      <c r="Z25" s="77">
        <f t="shared" si="4"/>
        <v>0</v>
      </c>
      <c r="AA25" s="79">
        <f t="shared" si="5"/>
        <v>0.26</v>
      </c>
      <c r="AB25" s="77">
        <f t="shared" si="6"/>
        <v>0.26</v>
      </c>
      <c r="AC25" s="77">
        <f t="shared" si="7"/>
        <v>0</v>
      </c>
    </row>
    <row r="26" spans="1:29" ht="30" customHeight="1">
      <c r="A26" s="107">
        <v>17</v>
      </c>
      <c r="B26" s="74" t="s">
        <v>1147</v>
      </c>
      <c r="C26" s="74" t="s">
        <v>1262</v>
      </c>
      <c r="D26" s="74">
        <v>17</v>
      </c>
      <c r="E26" s="76" t="s">
        <v>2549</v>
      </c>
      <c r="F26" s="76" t="s">
        <v>2548</v>
      </c>
      <c r="G26" s="76" t="s">
        <v>2550</v>
      </c>
      <c r="H26" s="74"/>
      <c r="I26" s="76" t="s">
        <v>1589</v>
      </c>
      <c r="J26" s="77">
        <v>0.61</v>
      </c>
      <c r="K26" s="77"/>
      <c r="L26" s="77"/>
      <c r="M26" s="77"/>
      <c r="N26" s="77">
        <v>1.5</v>
      </c>
      <c r="O26" s="77">
        <v>3.3</v>
      </c>
      <c r="P26" s="77">
        <f t="shared" si="8"/>
        <v>3.3</v>
      </c>
      <c r="Q26" s="77"/>
      <c r="R26" s="77"/>
      <c r="S26" s="74">
        <v>1</v>
      </c>
      <c r="T26" s="74"/>
      <c r="U26" s="74" t="s">
        <v>1603</v>
      </c>
      <c r="V26" s="76"/>
      <c r="W26" s="78">
        <f t="shared" si="1"/>
        <v>0.61</v>
      </c>
      <c r="X26" s="77">
        <f t="shared" si="2"/>
        <v>0</v>
      </c>
      <c r="Y26" s="77">
        <f t="shared" si="3"/>
        <v>0</v>
      </c>
      <c r="Z26" s="77">
        <f t="shared" si="4"/>
        <v>0</v>
      </c>
      <c r="AA26" s="79">
        <f t="shared" si="5"/>
        <v>0.61</v>
      </c>
      <c r="AB26" s="77">
        <f t="shared" si="6"/>
        <v>0.61</v>
      </c>
      <c r="AC26" s="77">
        <f t="shared" si="7"/>
        <v>0</v>
      </c>
    </row>
    <row r="27" spans="1:29" ht="30" customHeight="1">
      <c r="A27" s="107">
        <v>18</v>
      </c>
      <c r="B27" s="74" t="s">
        <v>1171</v>
      </c>
      <c r="C27" s="74" t="s">
        <v>1269</v>
      </c>
      <c r="D27" s="74">
        <v>18</v>
      </c>
      <c r="E27" s="76" t="s">
        <v>2551</v>
      </c>
      <c r="F27" s="76" t="s">
        <v>2550</v>
      </c>
      <c r="G27" s="76" t="s">
        <v>2552</v>
      </c>
      <c r="H27" s="74"/>
      <c r="I27" s="76" t="s">
        <v>1589</v>
      </c>
      <c r="J27" s="77">
        <v>1.39</v>
      </c>
      <c r="K27" s="77"/>
      <c r="L27" s="77"/>
      <c r="M27" s="77"/>
      <c r="N27" s="77">
        <v>1.5</v>
      </c>
      <c r="O27" s="77">
        <v>2.2999999999999998</v>
      </c>
      <c r="P27" s="77">
        <f t="shared" si="8"/>
        <v>2.2999999999999998</v>
      </c>
      <c r="Q27" s="77"/>
      <c r="R27" s="77"/>
      <c r="S27" s="74">
        <v>1</v>
      </c>
      <c r="T27" s="74"/>
      <c r="U27" s="74" t="s">
        <v>1603</v>
      </c>
      <c r="V27" s="76"/>
      <c r="W27" s="78">
        <f t="shared" si="1"/>
        <v>1.39</v>
      </c>
      <c r="X27" s="77">
        <f t="shared" si="2"/>
        <v>0</v>
      </c>
      <c r="Y27" s="77">
        <f t="shared" si="3"/>
        <v>0</v>
      </c>
      <c r="Z27" s="77">
        <f t="shared" si="4"/>
        <v>0</v>
      </c>
      <c r="AA27" s="79">
        <f t="shared" si="5"/>
        <v>1.39</v>
      </c>
      <c r="AB27" s="77">
        <f t="shared" si="6"/>
        <v>1.39</v>
      </c>
      <c r="AC27" s="77">
        <f t="shared" si="7"/>
        <v>0</v>
      </c>
    </row>
    <row r="28" spans="1:29" ht="30" customHeight="1">
      <c r="A28" s="107">
        <v>19</v>
      </c>
      <c r="B28" s="74" t="s">
        <v>1171</v>
      </c>
      <c r="C28" s="74" t="s">
        <v>1269</v>
      </c>
      <c r="D28" s="74">
        <v>19</v>
      </c>
      <c r="E28" s="76" t="s">
        <v>2553</v>
      </c>
      <c r="F28" s="76" t="s">
        <v>2554</v>
      </c>
      <c r="G28" s="76" t="s">
        <v>2555</v>
      </c>
      <c r="H28" s="74" t="s">
        <v>1598</v>
      </c>
      <c r="I28" s="76" t="s">
        <v>1589</v>
      </c>
      <c r="J28" s="77">
        <v>0.39</v>
      </c>
      <c r="K28" s="77"/>
      <c r="L28" s="77"/>
      <c r="M28" s="77"/>
      <c r="N28" s="77">
        <v>1.6</v>
      </c>
      <c r="O28" s="77">
        <v>1.4</v>
      </c>
      <c r="P28" s="77">
        <f t="shared" si="8"/>
        <v>1.5</v>
      </c>
      <c r="Q28" s="77"/>
      <c r="R28" s="77"/>
      <c r="S28" s="74">
        <v>3</v>
      </c>
      <c r="T28" s="74"/>
      <c r="U28" s="74" t="s">
        <v>1590</v>
      </c>
      <c r="V28" s="76"/>
      <c r="W28" s="78">
        <f t="shared" si="1"/>
        <v>0.39</v>
      </c>
      <c r="X28" s="77">
        <f t="shared" si="2"/>
        <v>0</v>
      </c>
      <c r="Y28" s="77">
        <f t="shared" si="3"/>
        <v>0</v>
      </c>
      <c r="Z28" s="77">
        <f t="shared" si="4"/>
        <v>0</v>
      </c>
      <c r="AA28" s="79">
        <f t="shared" si="5"/>
        <v>0.39</v>
      </c>
      <c r="AB28" s="77">
        <f t="shared" si="6"/>
        <v>0.39</v>
      </c>
      <c r="AC28" s="77">
        <f t="shared" si="7"/>
        <v>0</v>
      </c>
    </row>
    <row r="29" spans="1:29" ht="30" customHeight="1">
      <c r="A29" s="107">
        <v>20</v>
      </c>
      <c r="B29" s="74" t="s">
        <v>1171</v>
      </c>
      <c r="C29" s="74" t="s">
        <v>1269</v>
      </c>
      <c r="D29" s="74">
        <v>20</v>
      </c>
      <c r="E29" s="76" t="s">
        <v>2556</v>
      </c>
      <c r="F29" s="76" t="s">
        <v>2545</v>
      </c>
      <c r="G29" s="76" t="s">
        <v>2557</v>
      </c>
      <c r="H29" s="74" t="s">
        <v>1598</v>
      </c>
      <c r="I29" s="76" t="s">
        <v>1589</v>
      </c>
      <c r="J29" s="77">
        <v>1.58</v>
      </c>
      <c r="K29" s="77"/>
      <c r="L29" s="77"/>
      <c r="M29" s="77"/>
      <c r="N29" s="77">
        <v>2.4</v>
      </c>
      <c r="O29" s="77">
        <v>2.1</v>
      </c>
      <c r="P29" s="77">
        <f t="shared" si="8"/>
        <v>3</v>
      </c>
      <c r="Q29" s="77"/>
      <c r="R29" s="77"/>
      <c r="S29" s="74">
        <v>2</v>
      </c>
      <c r="T29" s="74"/>
      <c r="U29" s="74" t="s">
        <v>1603</v>
      </c>
      <c r="V29" s="76"/>
      <c r="W29" s="78">
        <f t="shared" si="1"/>
        <v>1.58</v>
      </c>
      <c r="X29" s="77">
        <f t="shared" si="2"/>
        <v>0</v>
      </c>
      <c r="Y29" s="77">
        <f t="shared" si="3"/>
        <v>0</v>
      </c>
      <c r="Z29" s="77">
        <f t="shared" si="4"/>
        <v>0</v>
      </c>
      <c r="AA29" s="79">
        <f t="shared" si="5"/>
        <v>1.58</v>
      </c>
      <c r="AB29" s="77">
        <f t="shared" si="6"/>
        <v>1.58</v>
      </c>
      <c r="AC29" s="77">
        <f t="shared" si="7"/>
        <v>0</v>
      </c>
    </row>
    <row r="30" spans="1:29" ht="30" customHeight="1">
      <c r="A30" s="107">
        <v>21</v>
      </c>
      <c r="B30" s="74" t="s">
        <v>1171</v>
      </c>
      <c r="C30" s="74" t="s">
        <v>1269</v>
      </c>
      <c r="D30" s="74">
        <v>21</v>
      </c>
      <c r="E30" s="76" t="s">
        <v>2558</v>
      </c>
      <c r="F30" s="76" t="s">
        <v>2559</v>
      </c>
      <c r="G30" s="76" t="s">
        <v>2560</v>
      </c>
      <c r="H30" s="74" t="s">
        <v>1598</v>
      </c>
      <c r="I30" s="76" t="s">
        <v>1589</v>
      </c>
      <c r="J30" s="77">
        <v>0.26</v>
      </c>
      <c r="K30" s="77"/>
      <c r="L30" s="77"/>
      <c r="M30" s="77"/>
      <c r="N30" s="77">
        <v>1.3</v>
      </c>
      <c r="O30" s="77">
        <v>1.2</v>
      </c>
      <c r="P30" s="77">
        <f t="shared" si="8"/>
        <v>1</v>
      </c>
      <c r="Q30" s="77"/>
      <c r="R30" s="77"/>
      <c r="S30" s="74">
        <v>2</v>
      </c>
      <c r="T30" s="74" t="s">
        <v>1598</v>
      </c>
      <c r="U30" s="74" t="s">
        <v>1590</v>
      </c>
      <c r="V30" s="76"/>
      <c r="W30" s="78">
        <f t="shared" si="1"/>
        <v>0.26</v>
      </c>
      <c r="X30" s="77">
        <f t="shared" si="2"/>
        <v>0</v>
      </c>
      <c r="Y30" s="77">
        <f t="shared" si="3"/>
        <v>0</v>
      </c>
      <c r="Z30" s="77">
        <f t="shared" si="4"/>
        <v>0</v>
      </c>
      <c r="AA30" s="79">
        <f t="shared" si="5"/>
        <v>0.26</v>
      </c>
      <c r="AB30" s="77">
        <f t="shared" si="6"/>
        <v>0.26</v>
      </c>
      <c r="AC30" s="77">
        <f t="shared" si="7"/>
        <v>0</v>
      </c>
    </row>
    <row r="31" spans="1:29" ht="30" customHeight="1">
      <c r="A31" s="107">
        <v>22</v>
      </c>
      <c r="B31" s="74" t="s">
        <v>1147</v>
      </c>
      <c r="C31" s="74" t="s">
        <v>1262</v>
      </c>
      <c r="D31" s="74">
        <v>22</v>
      </c>
      <c r="E31" s="76" t="s">
        <v>2561</v>
      </c>
      <c r="F31" s="76" t="s">
        <v>2562</v>
      </c>
      <c r="G31" s="76" t="s">
        <v>2563</v>
      </c>
      <c r="H31" s="74" t="s">
        <v>1598</v>
      </c>
      <c r="I31" s="76" t="s">
        <v>1589</v>
      </c>
      <c r="J31" s="77">
        <v>0.33</v>
      </c>
      <c r="K31" s="77"/>
      <c r="L31" s="77"/>
      <c r="M31" s="77"/>
      <c r="N31" s="77">
        <v>3</v>
      </c>
      <c r="O31" s="77">
        <v>2.9</v>
      </c>
      <c r="P31" s="77">
        <f t="shared" si="8"/>
        <v>4.4000000000000004</v>
      </c>
      <c r="Q31" s="77"/>
      <c r="R31" s="77"/>
      <c r="S31" s="74">
        <v>1</v>
      </c>
      <c r="T31" s="74"/>
      <c r="U31" s="74" t="s">
        <v>1603</v>
      </c>
      <c r="V31" s="76"/>
      <c r="W31" s="78">
        <f t="shared" si="1"/>
        <v>0.33</v>
      </c>
      <c r="X31" s="77">
        <f t="shared" si="2"/>
        <v>0</v>
      </c>
      <c r="Y31" s="77">
        <f t="shared" si="3"/>
        <v>0</v>
      </c>
      <c r="Z31" s="77">
        <f t="shared" si="4"/>
        <v>0</v>
      </c>
      <c r="AA31" s="79">
        <f t="shared" si="5"/>
        <v>0.33</v>
      </c>
      <c r="AB31" s="77">
        <f t="shared" si="6"/>
        <v>0.33</v>
      </c>
      <c r="AC31" s="77">
        <f t="shared" si="7"/>
        <v>0</v>
      </c>
    </row>
    <row r="32" spans="1:29" ht="30" customHeight="1">
      <c r="A32" s="107">
        <v>23</v>
      </c>
      <c r="B32" s="74" t="s">
        <v>1171</v>
      </c>
      <c r="C32" s="74" t="s">
        <v>1269</v>
      </c>
      <c r="D32" s="74">
        <v>23</v>
      </c>
      <c r="E32" s="76" t="s">
        <v>2564</v>
      </c>
      <c r="F32" s="76" t="s">
        <v>2563</v>
      </c>
      <c r="G32" s="76" t="s">
        <v>2565</v>
      </c>
      <c r="H32" s="74" t="s">
        <v>1598</v>
      </c>
      <c r="I32" s="76" t="s">
        <v>1589</v>
      </c>
      <c r="J32" s="77">
        <v>0.47</v>
      </c>
      <c r="K32" s="77"/>
      <c r="L32" s="77"/>
      <c r="M32" s="77"/>
      <c r="N32" s="77">
        <v>1.3</v>
      </c>
      <c r="O32" s="77">
        <v>1.5</v>
      </c>
      <c r="P32" s="77">
        <f t="shared" si="8"/>
        <v>1.3</v>
      </c>
      <c r="Q32" s="77"/>
      <c r="R32" s="77"/>
      <c r="S32" s="74">
        <v>1</v>
      </c>
      <c r="T32" s="74"/>
      <c r="U32" s="74" t="s">
        <v>1603</v>
      </c>
      <c r="V32" s="76"/>
      <c r="W32" s="78">
        <f t="shared" si="1"/>
        <v>0.47</v>
      </c>
      <c r="X32" s="77">
        <f t="shared" si="2"/>
        <v>0</v>
      </c>
      <c r="Y32" s="77">
        <f t="shared" si="3"/>
        <v>0</v>
      </c>
      <c r="Z32" s="77">
        <f t="shared" si="4"/>
        <v>0</v>
      </c>
      <c r="AA32" s="79">
        <f t="shared" si="5"/>
        <v>0.47</v>
      </c>
      <c r="AB32" s="77">
        <f t="shared" si="6"/>
        <v>0.47</v>
      </c>
      <c r="AC32" s="77">
        <f t="shared" si="7"/>
        <v>0</v>
      </c>
    </row>
    <row r="33" spans="1:29" ht="30" customHeight="1">
      <c r="A33" s="107">
        <v>24</v>
      </c>
      <c r="B33" s="74" t="s">
        <v>1167</v>
      </c>
      <c r="C33" s="74" t="s">
        <v>1270</v>
      </c>
      <c r="D33" s="74">
        <v>24</v>
      </c>
      <c r="E33" s="76" t="s">
        <v>2566</v>
      </c>
      <c r="F33" s="76" t="s">
        <v>2565</v>
      </c>
      <c r="G33" s="76" t="s">
        <v>2560</v>
      </c>
      <c r="H33" s="74" t="s">
        <v>1598</v>
      </c>
      <c r="I33" s="76" t="s">
        <v>1589</v>
      </c>
      <c r="J33" s="77">
        <v>0.82</v>
      </c>
      <c r="K33" s="77"/>
      <c r="L33" s="77"/>
      <c r="M33" s="77"/>
      <c r="N33" s="77">
        <v>3</v>
      </c>
      <c r="O33" s="77">
        <v>2.2000000000000002</v>
      </c>
      <c r="P33" s="77">
        <f t="shared" si="8"/>
        <v>3.7</v>
      </c>
      <c r="Q33" s="77"/>
      <c r="R33" s="77"/>
      <c r="S33" s="74">
        <v>1</v>
      </c>
      <c r="T33" s="74"/>
      <c r="U33" s="74" t="s">
        <v>1590</v>
      </c>
      <c r="V33" s="76"/>
      <c r="W33" s="78">
        <f t="shared" si="1"/>
        <v>0.82</v>
      </c>
      <c r="X33" s="77">
        <f t="shared" si="2"/>
        <v>0</v>
      </c>
      <c r="Y33" s="77">
        <f t="shared" si="3"/>
        <v>0</v>
      </c>
      <c r="Z33" s="77">
        <f t="shared" si="4"/>
        <v>0</v>
      </c>
      <c r="AA33" s="79">
        <f t="shared" si="5"/>
        <v>0.82</v>
      </c>
      <c r="AB33" s="77">
        <f t="shared" si="6"/>
        <v>0.82</v>
      </c>
      <c r="AC33" s="77">
        <f t="shared" si="7"/>
        <v>0</v>
      </c>
    </row>
    <row r="34" spans="1:29" ht="30" customHeight="1">
      <c r="A34" s="107">
        <v>25</v>
      </c>
      <c r="B34" s="74" t="s">
        <v>1147</v>
      </c>
      <c r="C34" s="74" t="s">
        <v>1262</v>
      </c>
      <c r="D34" s="74">
        <v>25</v>
      </c>
      <c r="E34" s="76" t="s">
        <v>2567</v>
      </c>
      <c r="F34" s="76" t="s">
        <v>2560</v>
      </c>
      <c r="G34" s="76" t="s">
        <v>2568</v>
      </c>
      <c r="H34" s="74" t="s">
        <v>1598</v>
      </c>
      <c r="I34" s="76" t="s">
        <v>1589</v>
      </c>
      <c r="J34" s="77">
        <v>0.63</v>
      </c>
      <c r="K34" s="77"/>
      <c r="L34" s="77"/>
      <c r="M34" s="77"/>
      <c r="N34" s="77">
        <v>1.5</v>
      </c>
      <c r="O34" s="77">
        <v>1.5</v>
      </c>
      <c r="P34" s="77">
        <f t="shared" si="8"/>
        <v>1.5</v>
      </c>
      <c r="Q34" s="77"/>
      <c r="R34" s="77"/>
      <c r="S34" s="74">
        <v>3</v>
      </c>
      <c r="T34" s="74" t="s">
        <v>1598</v>
      </c>
      <c r="U34" s="74" t="s">
        <v>1603</v>
      </c>
      <c r="V34" s="76"/>
      <c r="W34" s="78">
        <f t="shared" si="1"/>
        <v>0.63</v>
      </c>
      <c r="X34" s="77">
        <f t="shared" si="2"/>
        <v>0</v>
      </c>
      <c r="Y34" s="77">
        <f t="shared" si="3"/>
        <v>0</v>
      </c>
      <c r="Z34" s="77">
        <f t="shared" si="4"/>
        <v>0</v>
      </c>
      <c r="AA34" s="79">
        <f t="shared" si="5"/>
        <v>0.63</v>
      </c>
      <c r="AB34" s="77">
        <f t="shared" si="6"/>
        <v>0.63</v>
      </c>
      <c r="AC34" s="77">
        <f t="shared" si="7"/>
        <v>0</v>
      </c>
    </row>
    <row r="35" spans="1:29" ht="30" customHeight="1">
      <c r="A35" s="107">
        <v>26</v>
      </c>
      <c r="B35" s="74" t="s">
        <v>1271</v>
      </c>
      <c r="C35" s="74" t="s">
        <v>1272</v>
      </c>
      <c r="D35" s="74">
        <v>26</v>
      </c>
      <c r="E35" s="76" t="s">
        <v>2569</v>
      </c>
      <c r="F35" s="76" t="s">
        <v>2568</v>
      </c>
      <c r="G35" s="76" t="s">
        <v>2570</v>
      </c>
      <c r="H35" s="74" t="s">
        <v>1598</v>
      </c>
      <c r="I35" s="76" t="s">
        <v>1589</v>
      </c>
      <c r="J35" s="77">
        <v>0.38</v>
      </c>
      <c r="K35" s="77"/>
      <c r="L35" s="77"/>
      <c r="M35" s="77"/>
      <c r="N35" s="77">
        <v>1.5</v>
      </c>
      <c r="O35" s="77">
        <v>3.3</v>
      </c>
      <c r="P35" s="77">
        <f t="shared" si="8"/>
        <v>3.3</v>
      </c>
      <c r="Q35" s="77"/>
      <c r="R35" s="77"/>
      <c r="S35" s="74">
        <v>2</v>
      </c>
      <c r="T35" s="74" t="s">
        <v>1598</v>
      </c>
      <c r="U35" s="74" t="s">
        <v>1699</v>
      </c>
      <c r="V35" s="76"/>
      <c r="W35" s="78">
        <f t="shared" si="1"/>
        <v>0.38</v>
      </c>
      <c r="X35" s="77">
        <f t="shared" si="2"/>
        <v>0</v>
      </c>
      <c r="Y35" s="77">
        <f t="shared" si="3"/>
        <v>0</v>
      </c>
      <c r="Z35" s="77">
        <f t="shared" si="4"/>
        <v>0</v>
      </c>
      <c r="AA35" s="79">
        <f t="shared" si="5"/>
        <v>0.38</v>
      </c>
      <c r="AB35" s="77">
        <f t="shared" si="6"/>
        <v>0.38</v>
      </c>
      <c r="AC35" s="77">
        <f t="shared" si="7"/>
        <v>0</v>
      </c>
    </row>
    <row r="36" spans="1:29" ht="30" customHeight="1">
      <c r="A36" s="107">
        <v>27</v>
      </c>
      <c r="B36" s="74" t="s">
        <v>1171</v>
      </c>
      <c r="C36" s="74" t="s">
        <v>1269</v>
      </c>
      <c r="D36" s="74">
        <v>27</v>
      </c>
      <c r="E36" s="76" t="s">
        <v>2571</v>
      </c>
      <c r="F36" s="76" t="s">
        <v>2572</v>
      </c>
      <c r="G36" s="76" t="s">
        <v>2573</v>
      </c>
      <c r="H36" s="74" t="s">
        <v>1598</v>
      </c>
      <c r="I36" s="76" t="s">
        <v>1589</v>
      </c>
      <c r="J36" s="77">
        <v>0.16</v>
      </c>
      <c r="K36" s="77"/>
      <c r="L36" s="77"/>
      <c r="M36" s="77"/>
      <c r="N36" s="77">
        <v>1.4</v>
      </c>
      <c r="O36" s="77">
        <v>2</v>
      </c>
      <c r="P36" s="77">
        <f t="shared" si="8"/>
        <v>1.9</v>
      </c>
      <c r="Q36" s="77"/>
      <c r="R36" s="77"/>
      <c r="S36" s="74">
        <v>3</v>
      </c>
      <c r="T36" s="74" t="s">
        <v>1598</v>
      </c>
      <c r="U36" s="74" t="s">
        <v>1603</v>
      </c>
      <c r="V36" s="76"/>
      <c r="W36" s="78">
        <f t="shared" si="1"/>
        <v>0.16</v>
      </c>
      <c r="X36" s="77">
        <f t="shared" si="2"/>
        <v>0</v>
      </c>
      <c r="Y36" s="77">
        <f t="shared" si="3"/>
        <v>0</v>
      </c>
      <c r="Z36" s="77">
        <f t="shared" si="4"/>
        <v>0</v>
      </c>
      <c r="AA36" s="79">
        <f t="shared" si="5"/>
        <v>0.16</v>
      </c>
      <c r="AB36" s="77">
        <f t="shared" si="6"/>
        <v>0.16</v>
      </c>
      <c r="AC36" s="77">
        <f t="shared" si="7"/>
        <v>0</v>
      </c>
    </row>
    <row r="37" spans="1:29" ht="30" customHeight="1">
      <c r="A37" s="107">
        <v>28</v>
      </c>
      <c r="B37" s="74" t="s">
        <v>1273</v>
      </c>
      <c r="C37" s="74" t="s">
        <v>1274</v>
      </c>
      <c r="D37" s="74">
        <v>28</v>
      </c>
      <c r="E37" s="76" t="s">
        <v>2574</v>
      </c>
      <c r="F37" s="76" t="s">
        <v>2575</v>
      </c>
      <c r="G37" s="76" t="s">
        <v>2576</v>
      </c>
      <c r="H37" s="74"/>
      <c r="I37" s="76" t="s">
        <v>1589</v>
      </c>
      <c r="J37" s="77">
        <v>0.7</v>
      </c>
      <c r="K37" s="77"/>
      <c r="L37" s="77"/>
      <c r="M37" s="77"/>
      <c r="N37" s="77">
        <v>1</v>
      </c>
      <c r="O37" s="77">
        <v>1.9</v>
      </c>
      <c r="P37" s="77">
        <f t="shared" si="8"/>
        <v>1.4</v>
      </c>
      <c r="Q37" s="77"/>
      <c r="R37" s="77"/>
      <c r="S37" s="74">
        <v>1</v>
      </c>
      <c r="T37" s="74" t="s">
        <v>1598</v>
      </c>
      <c r="U37" s="74" t="s">
        <v>1603</v>
      </c>
      <c r="V37" s="76"/>
      <c r="W37" s="78">
        <f t="shared" si="1"/>
        <v>0.7</v>
      </c>
      <c r="X37" s="77">
        <f t="shared" si="2"/>
        <v>0</v>
      </c>
      <c r="Y37" s="77">
        <f t="shared" si="3"/>
        <v>0</v>
      </c>
      <c r="Z37" s="77">
        <f t="shared" si="4"/>
        <v>0</v>
      </c>
      <c r="AA37" s="79">
        <f t="shared" si="5"/>
        <v>0.7</v>
      </c>
      <c r="AB37" s="77">
        <f t="shared" si="6"/>
        <v>0.7</v>
      </c>
      <c r="AC37" s="77">
        <f t="shared" si="7"/>
        <v>0</v>
      </c>
    </row>
    <row r="38" spans="1:29" ht="30" customHeight="1">
      <c r="A38" s="107">
        <v>29</v>
      </c>
      <c r="B38" s="74" t="s">
        <v>1275</v>
      </c>
      <c r="C38" s="74" t="s">
        <v>1276</v>
      </c>
      <c r="D38" s="74">
        <v>29</v>
      </c>
      <c r="E38" s="76" t="s">
        <v>2577</v>
      </c>
      <c r="F38" s="76" t="s">
        <v>2576</v>
      </c>
      <c r="G38" s="76" t="s">
        <v>2578</v>
      </c>
      <c r="H38" s="74"/>
      <c r="I38" s="76" t="s">
        <v>1589</v>
      </c>
      <c r="J38" s="77">
        <v>0.72</v>
      </c>
      <c r="K38" s="77"/>
      <c r="L38" s="77"/>
      <c r="M38" s="77"/>
      <c r="N38" s="77">
        <v>1.1000000000000001</v>
      </c>
      <c r="O38" s="77">
        <v>1.9</v>
      </c>
      <c r="P38" s="77">
        <f t="shared" si="8"/>
        <v>1.5</v>
      </c>
      <c r="Q38" s="77"/>
      <c r="R38" s="77"/>
      <c r="S38" s="74">
        <v>2</v>
      </c>
      <c r="T38" s="74" t="s">
        <v>1598</v>
      </c>
      <c r="U38" s="74" t="s">
        <v>1699</v>
      </c>
      <c r="V38" s="76"/>
      <c r="W38" s="78">
        <f t="shared" si="1"/>
        <v>0.72</v>
      </c>
      <c r="X38" s="77">
        <f t="shared" si="2"/>
        <v>0</v>
      </c>
      <c r="Y38" s="77">
        <f t="shared" si="3"/>
        <v>0</v>
      </c>
      <c r="Z38" s="77">
        <f t="shared" si="4"/>
        <v>0</v>
      </c>
      <c r="AA38" s="79">
        <f t="shared" si="5"/>
        <v>0.72</v>
      </c>
      <c r="AB38" s="77">
        <f t="shared" si="6"/>
        <v>0.72</v>
      </c>
      <c r="AC38" s="77">
        <f t="shared" si="7"/>
        <v>0</v>
      </c>
    </row>
    <row r="39" spans="1:29" ht="30" customHeight="1">
      <c r="A39" s="107">
        <v>30</v>
      </c>
      <c r="B39" s="74" t="s">
        <v>1147</v>
      </c>
      <c r="C39" s="74" t="s">
        <v>1262</v>
      </c>
      <c r="D39" s="74">
        <v>30</v>
      </c>
      <c r="E39" s="76" t="s">
        <v>2579</v>
      </c>
      <c r="F39" s="76" t="s">
        <v>2580</v>
      </c>
      <c r="G39" s="76" t="s">
        <v>2581</v>
      </c>
      <c r="H39" s="74"/>
      <c r="I39" s="76" t="s">
        <v>1589</v>
      </c>
      <c r="J39" s="77">
        <v>0.33</v>
      </c>
      <c r="K39" s="77"/>
      <c r="L39" s="77"/>
      <c r="M39" s="77"/>
      <c r="N39" s="77">
        <v>1.5</v>
      </c>
      <c r="O39" s="77">
        <v>1.7</v>
      </c>
      <c r="P39" s="77">
        <f t="shared" si="8"/>
        <v>1.7</v>
      </c>
      <c r="Q39" s="77"/>
      <c r="R39" s="77"/>
      <c r="S39" s="74">
        <v>3</v>
      </c>
      <c r="T39" s="74" t="s">
        <v>1598</v>
      </c>
      <c r="U39" s="74" t="s">
        <v>1699</v>
      </c>
      <c r="V39" s="76"/>
      <c r="W39" s="78">
        <f t="shared" si="1"/>
        <v>0.33</v>
      </c>
      <c r="X39" s="77">
        <f t="shared" si="2"/>
        <v>0</v>
      </c>
      <c r="Y39" s="77">
        <f t="shared" si="3"/>
        <v>0</v>
      </c>
      <c r="Z39" s="77">
        <f t="shared" si="4"/>
        <v>0</v>
      </c>
      <c r="AA39" s="79">
        <f t="shared" si="5"/>
        <v>0.33</v>
      </c>
      <c r="AB39" s="77">
        <f t="shared" si="6"/>
        <v>0.33</v>
      </c>
      <c r="AC39" s="77">
        <f t="shared" si="7"/>
        <v>0</v>
      </c>
    </row>
    <row r="40" spans="1:29" ht="30" customHeight="1">
      <c r="A40" s="107">
        <v>31</v>
      </c>
      <c r="B40" s="74" t="s">
        <v>1251</v>
      </c>
      <c r="C40" s="74" t="s">
        <v>1277</v>
      </c>
      <c r="D40" s="74">
        <v>31</v>
      </c>
      <c r="E40" s="76" t="s">
        <v>2582</v>
      </c>
      <c r="F40" s="76" t="s">
        <v>2583</v>
      </c>
      <c r="G40" s="76" t="s">
        <v>2584</v>
      </c>
      <c r="H40" s="74"/>
      <c r="I40" s="76" t="s">
        <v>1589</v>
      </c>
      <c r="J40" s="77">
        <v>0.48</v>
      </c>
      <c r="K40" s="77"/>
      <c r="L40" s="77"/>
      <c r="M40" s="77"/>
      <c r="N40" s="77">
        <v>1.5</v>
      </c>
      <c r="O40" s="77">
        <v>1.8</v>
      </c>
      <c r="P40" s="77">
        <f t="shared" si="8"/>
        <v>1.7999999999999998</v>
      </c>
      <c r="Q40" s="77"/>
      <c r="R40" s="77"/>
      <c r="S40" s="74">
        <v>2</v>
      </c>
      <c r="T40" s="74" t="s">
        <v>1598</v>
      </c>
      <c r="U40" s="74" t="s">
        <v>1603</v>
      </c>
      <c r="V40" s="76"/>
      <c r="W40" s="78">
        <f t="shared" si="1"/>
        <v>0.48</v>
      </c>
      <c r="X40" s="77">
        <f t="shared" si="2"/>
        <v>0</v>
      </c>
      <c r="Y40" s="77">
        <f t="shared" si="3"/>
        <v>0</v>
      </c>
      <c r="Z40" s="77">
        <f t="shared" si="4"/>
        <v>0</v>
      </c>
      <c r="AA40" s="79">
        <f t="shared" si="5"/>
        <v>0.48</v>
      </c>
      <c r="AB40" s="77">
        <f t="shared" si="6"/>
        <v>0.48</v>
      </c>
      <c r="AC40" s="77">
        <f t="shared" si="7"/>
        <v>0</v>
      </c>
    </row>
    <row r="41" spans="1:29" ht="30" customHeight="1">
      <c r="A41" s="107">
        <v>32</v>
      </c>
      <c r="B41" s="74" t="s">
        <v>1171</v>
      </c>
      <c r="C41" s="74" t="s">
        <v>1269</v>
      </c>
      <c r="D41" s="74">
        <v>32</v>
      </c>
      <c r="E41" s="76" t="s">
        <v>2585</v>
      </c>
      <c r="F41" s="76" t="s">
        <v>2586</v>
      </c>
      <c r="G41" s="76" t="s">
        <v>2587</v>
      </c>
      <c r="H41" s="74"/>
      <c r="I41" s="76" t="s">
        <v>1589</v>
      </c>
      <c r="J41" s="77">
        <v>0.12</v>
      </c>
      <c r="K41" s="77"/>
      <c r="L41" s="77"/>
      <c r="M41" s="77"/>
      <c r="N41" s="77">
        <v>1.1000000000000001</v>
      </c>
      <c r="O41" s="77">
        <v>2.1</v>
      </c>
      <c r="P41" s="77">
        <f t="shared" si="8"/>
        <v>1.7000000000000002</v>
      </c>
      <c r="Q41" s="77"/>
      <c r="R41" s="77"/>
      <c r="S41" s="74">
        <v>2</v>
      </c>
      <c r="T41" s="74" t="s">
        <v>1598</v>
      </c>
      <c r="U41" s="74" t="s">
        <v>1603</v>
      </c>
      <c r="V41" s="76"/>
      <c r="W41" s="78">
        <f t="shared" si="1"/>
        <v>0.12</v>
      </c>
      <c r="X41" s="77">
        <f t="shared" si="2"/>
        <v>0</v>
      </c>
      <c r="Y41" s="77">
        <f t="shared" si="3"/>
        <v>0</v>
      </c>
      <c r="Z41" s="77">
        <f t="shared" si="4"/>
        <v>0</v>
      </c>
      <c r="AA41" s="79">
        <f t="shared" si="5"/>
        <v>0.12</v>
      </c>
      <c r="AB41" s="77">
        <f t="shared" si="6"/>
        <v>0.12</v>
      </c>
      <c r="AC41" s="77">
        <f t="shared" si="7"/>
        <v>0</v>
      </c>
    </row>
    <row r="42" spans="1:29" ht="30" customHeight="1">
      <c r="A42" s="107">
        <v>33</v>
      </c>
      <c r="B42" s="74" t="s">
        <v>1278</v>
      </c>
      <c r="C42" s="74" t="s">
        <v>1279</v>
      </c>
      <c r="D42" s="74">
        <v>33</v>
      </c>
      <c r="E42" s="76" t="s">
        <v>2588</v>
      </c>
      <c r="F42" s="76" t="s">
        <v>2584</v>
      </c>
      <c r="G42" s="76" t="s">
        <v>2589</v>
      </c>
      <c r="H42" s="74"/>
      <c r="I42" s="76" t="s">
        <v>1589</v>
      </c>
      <c r="J42" s="77">
        <v>0.11</v>
      </c>
      <c r="K42" s="77"/>
      <c r="L42" s="77"/>
      <c r="M42" s="77"/>
      <c r="N42" s="77">
        <v>1.3</v>
      </c>
      <c r="O42" s="77">
        <v>2.2000000000000002</v>
      </c>
      <c r="P42" s="77">
        <f t="shared" si="8"/>
        <v>2</v>
      </c>
      <c r="Q42" s="77"/>
      <c r="R42" s="77"/>
      <c r="S42" s="74">
        <v>2</v>
      </c>
      <c r="T42" s="74" t="s">
        <v>1598</v>
      </c>
      <c r="U42" s="74" t="s">
        <v>1603</v>
      </c>
      <c r="V42" s="76"/>
      <c r="W42" s="78">
        <f t="shared" si="1"/>
        <v>0.11</v>
      </c>
      <c r="X42" s="77">
        <f t="shared" si="2"/>
        <v>0</v>
      </c>
      <c r="Y42" s="77">
        <f t="shared" si="3"/>
        <v>0</v>
      </c>
      <c r="Z42" s="77">
        <f t="shared" si="4"/>
        <v>0</v>
      </c>
      <c r="AA42" s="79">
        <f t="shared" si="5"/>
        <v>0.11</v>
      </c>
      <c r="AB42" s="77">
        <f t="shared" si="6"/>
        <v>0.11</v>
      </c>
      <c r="AC42" s="77">
        <f t="shared" si="7"/>
        <v>0</v>
      </c>
    </row>
    <row r="43" spans="1:29" ht="30" customHeight="1">
      <c r="A43" s="107">
        <v>34</v>
      </c>
      <c r="B43" s="74" t="s">
        <v>1280</v>
      </c>
      <c r="C43" s="74" t="s">
        <v>1281</v>
      </c>
      <c r="D43" s="74">
        <v>34</v>
      </c>
      <c r="E43" s="76" t="s">
        <v>2590</v>
      </c>
      <c r="F43" s="76" t="s">
        <v>2584</v>
      </c>
      <c r="G43" s="76" t="s">
        <v>2576</v>
      </c>
      <c r="H43" s="74"/>
      <c r="I43" s="76" t="s">
        <v>1589</v>
      </c>
      <c r="J43" s="77">
        <v>0.44</v>
      </c>
      <c r="K43" s="77"/>
      <c r="L43" s="77"/>
      <c r="M43" s="77"/>
      <c r="N43" s="77">
        <v>2</v>
      </c>
      <c r="O43" s="77">
        <v>1.8</v>
      </c>
      <c r="P43" s="77">
        <f t="shared" si="8"/>
        <v>2.2999999999999998</v>
      </c>
      <c r="Q43" s="77"/>
      <c r="R43" s="77"/>
      <c r="S43" s="74">
        <v>2</v>
      </c>
      <c r="T43" s="74" t="s">
        <v>1598</v>
      </c>
      <c r="U43" s="74" t="s">
        <v>1603</v>
      </c>
      <c r="V43" s="76"/>
      <c r="W43" s="78">
        <f t="shared" si="1"/>
        <v>0.44</v>
      </c>
      <c r="X43" s="77">
        <f t="shared" si="2"/>
        <v>0</v>
      </c>
      <c r="Y43" s="77">
        <f t="shared" si="3"/>
        <v>0</v>
      </c>
      <c r="Z43" s="77">
        <f t="shared" si="4"/>
        <v>0</v>
      </c>
      <c r="AA43" s="79">
        <f t="shared" si="5"/>
        <v>0.44</v>
      </c>
      <c r="AB43" s="77">
        <f t="shared" si="6"/>
        <v>0.44</v>
      </c>
      <c r="AC43" s="77">
        <f t="shared" si="7"/>
        <v>0</v>
      </c>
    </row>
    <row r="44" spans="1:29" ht="30" customHeight="1">
      <c r="A44" s="107">
        <v>35</v>
      </c>
      <c r="B44" s="74" t="s">
        <v>1171</v>
      </c>
      <c r="C44" s="74" t="s">
        <v>1269</v>
      </c>
      <c r="D44" s="74">
        <v>35</v>
      </c>
      <c r="E44" s="76" t="s">
        <v>2591</v>
      </c>
      <c r="F44" s="76" t="s">
        <v>2576</v>
      </c>
      <c r="G44" s="76" t="s">
        <v>2592</v>
      </c>
      <c r="H44" s="74"/>
      <c r="I44" s="76" t="s">
        <v>1589</v>
      </c>
      <c r="J44" s="77">
        <v>0.53</v>
      </c>
      <c r="K44" s="77"/>
      <c r="L44" s="77"/>
      <c r="M44" s="77"/>
      <c r="N44" s="77">
        <v>2</v>
      </c>
      <c r="O44" s="77">
        <v>1.8</v>
      </c>
      <c r="P44" s="77">
        <f t="shared" si="8"/>
        <v>2.2999999999999998</v>
      </c>
      <c r="Q44" s="77"/>
      <c r="R44" s="77"/>
      <c r="S44" s="74">
        <v>1</v>
      </c>
      <c r="T44" s="74"/>
      <c r="U44" s="74" t="s">
        <v>1590</v>
      </c>
      <c r="V44" s="76"/>
      <c r="W44" s="78">
        <f t="shared" si="1"/>
        <v>0.53</v>
      </c>
      <c r="X44" s="77">
        <f t="shared" si="2"/>
        <v>0</v>
      </c>
      <c r="Y44" s="77">
        <f t="shared" si="3"/>
        <v>0</v>
      </c>
      <c r="Z44" s="77">
        <f t="shared" si="4"/>
        <v>0</v>
      </c>
      <c r="AA44" s="79">
        <f t="shared" si="5"/>
        <v>0.53</v>
      </c>
      <c r="AB44" s="77">
        <f t="shared" si="6"/>
        <v>0.53</v>
      </c>
      <c r="AC44" s="77">
        <f t="shared" si="7"/>
        <v>0</v>
      </c>
    </row>
    <row r="45" spans="1:29" ht="30" customHeight="1">
      <c r="A45" s="107">
        <v>36</v>
      </c>
      <c r="B45" s="74" t="s">
        <v>1171</v>
      </c>
      <c r="C45" s="74" t="s">
        <v>1269</v>
      </c>
      <c r="D45" s="74">
        <v>36</v>
      </c>
      <c r="E45" s="76" t="s">
        <v>2593</v>
      </c>
      <c r="F45" s="76" t="s">
        <v>2541</v>
      </c>
      <c r="G45" s="76" t="s">
        <v>2594</v>
      </c>
      <c r="H45" s="74" t="s">
        <v>1598</v>
      </c>
      <c r="I45" s="76" t="s">
        <v>1589</v>
      </c>
      <c r="J45" s="77">
        <v>1.1100000000000001</v>
      </c>
      <c r="K45" s="77"/>
      <c r="L45" s="77"/>
      <c r="M45" s="77"/>
      <c r="N45" s="77">
        <v>1.6</v>
      </c>
      <c r="O45" s="77">
        <v>1.4</v>
      </c>
      <c r="P45" s="77">
        <f t="shared" si="8"/>
        <v>1.5</v>
      </c>
      <c r="Q45" s="77"/>
      <c r="R45" s="77"/>
      <c r="S45" s="74">
        <v>2</v>
      </c>
      <c r="T45" s="74"/>
      <c r="U45" s="74" t="s">
        <v>1590</v>
      </c>
      <c r="V45" s="76"/>
      <c r="W45" s="78">
        <f t="shared" si="1"/>
        <v>1.1100000000000001</v>
      </c>
      <c r="X45" s="77">
        <f t="shared" si="2"/>
        <v>0</v>
      </c>
      <c r="Y45" s="77">
        <f t="shared" si="3"/>
        <v>0</v>
      </c>
      <c r="Z45" s="77">
        <f t="shared" si="4"/>
        <v>0</v>
      </c>
      <c r="AA45" s="79">
        <f t="shared" si="5"/>
        <v>1.1100000000000001</v>
      </c>
      <c r="AB45" s="77">
        <f t="shared" si="6"/>
        <v>1.1100000000000001</v>
      </c>
      <c r="AC45" s="77">
        <f t="shared" si="7"/>
        <v>0</v>
      </c>
    </row>
    <row r="46" spans="1:29" ht="30" customHeight="1">
      <c r="A46" s="107">
        <v>37</v>
      </c>
      <c r="B46" s="74" t="s">
        <v>1282</v>
      </c>
      <c r="C46" s="74" t="s">
        <v>1283</v>
      </c>
      <c r="D46" s="74">
        <v>37</v>
      </c>
      <c r="E46" s="76" t="s">
        <v>2595</v>
      </c>
      <c r="F46" s="76" t="s">
        <v>2594</v>
      </c>
      <c r="G46" s="76" t="s">
        <v>2596</v>
      </c>
      <c r="H46" s="74" t="s">
        <v>1598</v>
      </c>
      <c r="I46" s="76" t="s">
        <v>1599</v>
      </c>
      <c r="J46" s="77">
        <v>0.37</v>
      </c>
      <c r="K46" s="77"/>
      <c r="L46" s="77"/>
      <c r="M46" s="77"/>
      <c r="N46" s="77"/>
      <c r="O46" s="77"/>
      <c r="P46" s="77"/>
      <c r="Q46" s="77">
        <v>4</v>
      </c>
      <c r="R46" s="77">
        <f>-1-0.25+Q46-0.25</f>
        <v>2.5</v>
      </c>
      <c r="S46" s="74">
        <v>1</v>
      </c>
      <c r="T46" s="74"/>
      <c r="U46" s="74"/>
      <c r="V46" s="76"/>
      <c r="W46" s="78">
        <f t="shared" si="1"/>
        <v>0.37</v>
      </c>
      <c r="X46" s="77">
        <f t="shared" si="2"/>
        <v>0</v>
      </c>
      <c r="Y46" s="77">
        <f t="shared" si="3"/>
        <v>0</v>
      </c>
      <c r="Z46" s="77">
        <f t="shared" si="4"/>
        <v>0</v>
      </c>
      <c r="AA46" s="79">
        <f t="shared" si="5"/>
        <v>0.37</v>
      </c>
      <c r="AB46" s="77">
        <f t="shared" si="6"/>
        <v>0</v>
      </c>
      <c r="AC46" s="77">
        <f t="shared" si="7"/>
        <v>0.37</v>
      </c>
    </row>
    <row r="47" spans="1:29" ht="30" customHeight="1">
      <c r="A47" s="107">
        <v>38</v>
      </c>
      <c r="B47" s="74" t="s">
        <v>1212</v>
      </c>
      <c r="C47" s="74" t="s">
        <v>1284</v>
      </c>
      <c r="D47" s="74">
        <v>38</v>
      </c>
      <c r="E47" s="76" t="s">
        <v>2597</v>
      </c>
      <c r="F47" s="76" t="s">
        <v>2596</v>
      </c>
      <c r="G47" s="76" t="s">
        <v>2598</v>
      </c>
      <c r="H47" s="74" t="s">
        <v>1598</v>
      </c>
      <c r="I47" s="76" t="s">
        <v>1599</v>
      </c>
      <c r="J47" s="77">
        <v>0.28000000000000003</v>
      </c>
      <c r="K47" s="77"/>
      <c r="L47" s="77"/>
      <c r="M47" s="77"/>
      <c r="N47" s="77"/>
      <c r="O47" s="77"/>
      <c r="P47" s="77"/>
      <c r="Q47" s="77">
        <v>3.3</v>
      </c>
      <c r="R47" s="77">
        <f>-1-0.25+Q47-0.25</f>
        <v>1.7999999999999998</v>
      </c>
      <c r="S47" s="74">
        <v>1</v>
      </c>
      <c r="T47" s="74"/>
      <c r="U47" s="74"/>
      <c r="V47" s="76"/>
      <c r="W47" s="78">
        <f t="shared" si="1"/>
        <v>0.28000000000000003</v>
      </c>
      <c r="X47" s="77">
        <f t="shared" si="2"/>
        <v>0</v>
      </c>
      <c r="Y47" s="77">
        <f t="shared" si="3"/>
        <v>0</v>
      </c>
      <c r="Z47" s="77">
        <f t="shared" si="4"/>
        <v>0</v>
      </c>
      <c r="AA47" s="79">
        <f t="shared" si="5"/>
        <v>0.28000000000000003</v>
      </c>
      <c r="AB47" s="77">
        <f t="shared" si="6"/>
        <v>0</v>
      </c>
      <c r="AC47" s="77">
        <f t="shared" si="7"/>
        <v>0.28000000000000003</v>
      </c>
    </row>
    <row r="48" spans="1:29" ht="30" customHeight="1">
      <c r="A48" s="107">
        <v>39</v>
      </c>
      <c r="B48" s="74" t="s">
        <v>1147</v>
      </c>
      <c r="C48" s="74" t="s">
        <v>1262</v>
      </c>
      <c r="D48" s="74">
        <v>39</v>
      </c>
      <c r="E48" s="76" t="s">
        <v>2599</v>
      </c>
      <c r="F48" s="76" t="s">
        <v>2598</v>
      </c>
      <c r="G48" s="76" t="s">
        <v>2560</v>
      </c>
      <c r="H48" s="74" t="s">
        <v>1598</v>
      </c>
      <c r="I48" s="76" t="s">
        <v>1130</v>
      </c>
      <c r="J48" s="77">
        <v>1.46</v>
      </c>
      <c r="K48" s="77">
        <v>1.5</v>
      </c>
      <c r="L48" s="77"/>
      <c r="M48" s="77"/>
      <c r="N48" s="77"/>
      <c r="O48" s="77"/>
      <c r="P48" s="77"/>
      <c r="Q48" s="77"/>
      <c r="R48" s="77"/>
      <c r="S48" s="74">
        <v>1</v>
      </c>
      <c r="T48" s="74"/>
      <c r="U48" s="74"/>
      <c r="V48" s="76"/>
      <c r="W48" s="78">
        <f t="shared" si="1"/>
        <v>1.46</v>
      </c>
      <c r="X48" s="77">
        <f t="shared" si="2"/>
        <v>1.46</v>
      </c>
      <c r="Y48" s="77">
        <f t="shared" si="3"/>
        <v>0</v>
      </c>
      <c r="Z48" s="77">
        <f t="shared" si="4"/>
        <v>0</v>
      </c>
      <c r="AA48" s="79">
        <f t="shared" si="5"/>
        <v>0</v>
      </c>
      <c r="AB48" s="77">
        <f t="shared" si="6"/>
        <v>0</v>
      </c>
      <c r="AC48" s="77">
        <f t="shared" si="7"/>
        <v>0</v>
      </c>
    </row>
    <row r="49" spans="1:29" ht="30" customHeight="1">
      <c r="A49" s="107">
        <v>40</v>
      </c>
      <c r="B49" s="74" t="s">
        <v>1147</v>
      </c>
      <c r="C49" s="74" t="s">
        <v>1262</v>
      </c>
      <c r="D49" s="74">
        <v>40</v>
      </c>
      <c r="E49" s="76" t="s">
        <v>2600</v>
      </c>
      <c r="F49" s="76" t="s">
        <v>2560</v>
      </c>
      <c r="G49" s="76" t="s">
        <v>2598</v>
      </c>
      <c r="H49" s="74" t="s">
        <v>1598</v>
      </c>
      <c r="I49" s="76" t="s">
        <v>1130</v>
      </c>
      <c r="J49" s="77">
        <v>1.56</v>
      </c>
      <c r="K49" s="77">
        <v>1.5</v>
      </c>
      <c r="L49" s="77"/>
      <c r="M49" s="77"/>
      <c r="N49" s="77"/>
      <c r="O49" s="77"/>
      <c r="P49" s="77"/>
      <c r="Q49" s="77"/>
      <c r="R49" s="77"/>
      <c r="S49" s="74">
        <v>1</v>
      </c>
      <c r="T49" s="74"/>
      <c r="U49" s="74"/>
      <c r="V49" s="76"/>
      <c r="W49" s="78">
        <f t="shared" si="1"/>
        <v>1.56</v>
      </c>
      <c r="X49" s="77">
        <f t="shared" si="2"/>
        <v>1.56</v>
      </c>
      <c r="Y49" s="77">
        <f t="shared" si="3"/>
        <v>0</v>
      </c>
      <c r="Z49" s="77">
        <f t="shared" si="4"/>
        <v>0</v>
      </c>
      <c r="AA49" s="79">
        <f t="shared" si="5"/>
        <v>0</v>
      </c>
      <c r="AB49" s="77">
        <f t="shared" si="6"/>
        <v>0</v>
      </c>
      <c r="AC49" s="77">
        <f t="shared" si="7"/>
        <v>0</v>
      </c>
    </row>
    <row r="50" spans="1:29" ht="30" customHeight="1">
      <c r="A50" s="107">
        <v>41</v>
      </c>
      <c r="B50" s="74" t="s">
        <v>1285</v>
      </c>
      <c r="C50" s="74" t="s">
        <v>1286</v>
      </c>
      <c r="D50" s="74">
        <v>41</v>
      </c>
      <c r="E50" s="76" t="s">
        <v>2601</v>
      </c>
      <c r="F50" s="76" t="s">
        <v>2594</v>
      </c>
      <c r="G50" s="76" t="s">
        <v>2541</v>
      </c>
      <c r="H50" s="74" t="s">
        <v>1598</v>
      </c>
      <c r="I50" s="76" t="s">
        <v>1589</v>
      </c>
      <c r="J50" s="77">
        <v>1.1100000000000001</v>
      </c>
      <c r="K50" s="77"/>
      <c r="L50" s="77"/>
      <c r="M50" s="77"/>
      <c r="N50" s="77">
        <v>1.6</v>
      </c>
      <c r="O50" s="77">
        <v>1.4</v>
      </c>
      <c r="P50" s="77">
        <f>-1-0.25+N50+O50-0.25</f>
        <v>1.5</v>
      </c>
      <c r="Q50" s="77"/>
      <c r="R50" s="77"/>
      <c r="S50" s="74">
        <v>2</v>
      </c>
      <c r="T50" s="74"/>
      <c r="U50" s="74" t="s">
        <v>1590</v>
      </c>
      <c r="V50" s="76"/>
      <c r="W50" s="78">
        <f t="shared" si="1"/>
        <v>1.1100000000000001</v>
      </c>
      <c r="X50" s="77">
        <f t="shared" si="2"/>
        <v>0</v>
      </c>
      <c r="Y50" s="77">
        <f t="shared" si="3"/>
        <v>0</v>
      </c>
      <c r="Z50" s="77">
        <f t="shared" si="4"/>
        <v>0</v>
      </c>
      <c r="AA50" s="79">
        <f t="shared" si="5"/>
        <v>1.1100000000000001</v>
      </c>
      <c r="AB50" s="77">
        <f t="shared" si="6"/>
        <v>1.1100000000000001</v>
      </c>
      <c r="AC50" s="77">
        <f t="shared" si="7"/>
        <v>0</v>
      </c>
    </row>
    <row r="51" spans="1:29" ht="30" customHeight="1">
      <c r="A51" s="107">
        <v>42</v>
      </c>
      <c r="B51" s="74" t="s">
        <v>1147</v>
      </c>
      <c r="C51" s="74" t="s">
        <v>1262</v>
      </c>
      <c r="D51" s="74">
        <v>42</v>
      </c>
      <c r="E51" s="76" t="s">
        <v>2602</v>
      </c>
      <c r="F51" s="76" t="s">
        <v>2603</v>
      </c>
      <c r="G51" s="76" t="s">
        <v>2604</v>
      </c>
      <c r="H51" s="74"/>
      <c r="I51" s="76" t="s">
        <v>1599</v>
      </c>
      <c r="J51" s="77">
        <v>5</v>
      </c>
      <c r="K51" s="77"/>
      <c r="L51" s="77"/>
      <c r="M51" s="77"/>
      <c r="N51" s="77"/>
      <c r="O51" s="77"/>
      <c r="P51" s="77"/>
      <c r="Q51" s="77">
        <v>3</v>
      </c>
      <c r="R51" s="77">
        <f>-1-0.25+Q51-0.25</f>
        <v>1.5</v>
      </c>
      <c r="S51" s="74">
        <v>1</v>
      </c>
      <c r="T51" s="74" t="s">
        <v>1598</v>
      </c>
      <c r="U51" s="74"/>
      <c r="V51" s="76"/>
      <c r="W51" s="78">
        <f t="shared" si="1"/>
        <v>5</v>
      </c>
      <c r="X51" s="77">
        <f t="shared" si="2"/>
        <v>0</v>
      </c>
      <c r="Y51" s="77">
        <f t="shared" si="3"/>
        <v>0</v>
      </c>
      <c r="Z51" s="77">
        <f t="shared" si="4"/>
        <v>0</v>
      </c>
      <c r="AA51" s="79">
        <f t="shared" si="5"/>
        <v>5</v>
      </c>
      <c r="AB51" s="77">
        <f t="shared" si="6"/>
        <v>0</v>
      </c>
      <c r="AC51" s="77">
        <f t="shared" si="7"/>
        <v>5</v>
      </c>
    </row>
    <row r="52" spans="1:29" ht="30" customHeight="1">
      <c r="A52" s="107">
        <v>43</v>
      </c>
      <c r="B52" s="74" t="s">
        <v>1147</v>
      </c>
      <c r="C52" s="74" t="s">
        <v>1262</v>
      </c>
      <c r="D52" s="74">
        <v>43</v>
      </c>
      <c r="E52" s="76" t="s">
        <v>2605</v>
      </c>
      <c r="F52" s="76" t="s">
        <v>2606</v>
      </c>
      <c r="G52" s="76" t="s">
        <v>2607</v>
      </c>
      <c r="H52" s="74"/>
      <c r="I52" s="76" t="s">
        <v>1599</v>
      </c>
      <c r="J52" s="77">
        <v>2.0699999999999998</v>
      </c>
      <c r="K52" s="77"/>
      <c r="L52" s="77"/>
      <c r="M52" s="77"/>
      <c r="N52" s="77"/>
      <c r="O52" s="77"/>
      <c r="P52" s="77"/>
      <c r="Q52" s="77">
        <v>3.3</v>
      </c>
      <c r="R52" s="77">
        <f>-1-0.25+Q52-0.25</f>
        <v>1.7999999999999998</v>
      </c>
      <c r="S52" s="74">
        <v>1</v>
      </c>
      <c r="T52" s="74"/>
      <c r="U52" s="74"/>
      <c r="V52" s="76"/>
      <c r="W52" s="78">
        <f t="shared" si="1"/>
        <v>2.0699999999999998</v>
      </c>
      <c r="X52" s="77">
        <f t="shared" si="2"/>
        <v>0</v>
      </c>
      <c r="Y52" s="77">
        <f t="shared" si="3"/>
        <v>0</v>
      </c>
      <c r="Z52" s="77">
        <f t="shared" si="4"/>
        <v>0</v>
      </c>
      <c r="AA52" s="79">
        <f t="shared" si="5"/>
        <v>2.0699999999999998</v>
      </c>
      <c r="AB52" s="77">
        <f t="shared" si="6"/>
        <v>0</v>
      </c>
      <c r="AC52" s="77">
        <f t="shared" si="7"/>
        <v>2.0699999999999998</v>
      </c>
    </row>
    <row r="53" spans="1:29" ht="30" customHeight="1">
      <c r="A53" s="107">
        <v>44</v>
      </c>
      <c r="B53" s="74" t="s">
        <v>1147</v>
      </c>
      <c r="C53" s="74" t="s">
        <v>1262</v>
      </c>
      <c r="D53" s="74">
        <v>44</v>
      </c>
      <c r="E53" s="76" t="s">
        <v>2608</v>
      </c>
      <c r="F53" s="76" t="s">
        <v>2609</v>
      </c>
      <c r="G53" s="76" t="s">
        <v>2610</v>
      </c>
      <c r="H53" s="74"/>
      <c r="I53" s="76" t="s">
        <v>1599</v>
      </c>
      <c r="J53" s="77">
        <v>0.85</v>
      </c>
      <c r="K53" s="77"/>
      <c r="L53" s="77"/>
      <c r="M53" s="77"/>
      <c r="N53" s="77"/>
      <c r="O53" s="77"/>
      <c r="P53" s="77"/>
      <c r="Q53" s="77">
        <v>3.8</v>
      </c>
      <c r="R53" s="77">
        <f>-1-0.25+Q53-0.25</f>
        <v>2.2999999999999998</v>
      </c>
      <c r="S53" s="74">
        <v>1</v>
      </c>
      <c r="T53" s="74"/>
      <c r="U53" s="74"/>
      <c r="V53" s="76"/>
      <c r="W53" s="78">
        <f t="shared" si="1"/>
        <v>0.85</v>
      </c>
      <c r="X53" s="77">
        <f t="shared" si="2"/>
        <v>0</v>
      </c>
      <c r="Y53" s="77">
        <f t="shared" si="3"/>
        <v>0</v>
      </c>
      <c r="Z53" s="77">
        <f t="shared" si="4"/>
        <v>0</v>
      </c>
      <c r="AA53" s="79">
        <f t="shared" si="5"/>
        <v>0.85</v>
      </c>
      <c r="AB53" s="77">
        <f t="shared" si="6"/>
        <v>0</v>
      </c>
      <c r="AC53" s="77">
        <f t="shared" si="7"/>
        <v>0.85</v>
      </c>
    </row>
    <row r="54" spans="1:29" ht="30" customHeight="1">
      <c r="A54" s="107">
        <v>45</v>
      </c>
      <c r="B54" s="74" t="s">
        <v>1147</v>
      </c>
      <c r="C54" s="74" t="s">
        <v>1262</v>
      </c>
      <c r="D54" s="74">
        <v>45</v>
      </c>
      <c r="E54" s="76" t="s">
        <v>2611</v>
      </c>
      <c r="F54" s="76" t="s">
        <v>2612</v>
      </c>
      <c r="G54" s="76" t="s">
        <v>2613</v>
      </c>
      <c r="H54" s="74" t="s">
        <v>1598</v>
      </c>
      <c r="I54" s="76" t="s">
        <v>1589</v>
      </c>
      <c r="J54" s="77">
        <v>0.33</v>
      </c>
      <c r="K54" s="77"/>
      <c r="L54" s="77"/>
      <c r="M54" s="77"/>
      <c r="N54" s="77">
        <v>1.5</v>
      </c>
      <c r="O54" s="77">
        <v>1.5</v>
      </c>
      <c r="P54" s="77">
        <f>-1-0.25+N54+O54-0.25</f>
        <v>1.5</v>
      </c>
      <c r="Q54" s="77"/>
      <c r="R54" s="77"/>
      <c r="S54" s="74">
        <v>1</v>
      </c>
      <c r="T54" s="74"/>
      <c r="U54" s="74" t="s">
        <v>1590</v>
      </c>
      <c r="V54" s="76"/>
      <c r="W54" s="78">
        <f t="shared" si="1"/>
        <v>0.33</v>
      </c>
      <c r="X54" s="77">
        <f t="shared" si="2"/>
        <v>0</v>
      </c>
      <c r="Y54" s="77">
        <f t="shared" si="3"/>
        <v>0</v>
      </c>
      <c r="Z54" s="77">
        <f t="shared" si="4"/>
        <v>0</v>
      </c>
      <c r="AA54" s="79">
        <f t="shared" si="5"/>
        <v>0.33</v>
      </c>
      <c r="AB54" s="77">
        <f t="shared" si="6"/>
        <v>0.33</v>
      </c>
      <c r="AC54" s="77">
        <f t="shared" si="7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AC48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1.25" style="44" bestFit="1" customWidth="1"/>
    <col min="5" max="5" width="16" style="44" bestFit="1" customWidth="1"/>
    <col min="6" max="7" width="23.37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1287</v>
      </c>
      <c r="D9" s="46" t="s">
        <v>1288</v>
      </c>
      <c r="E9" s="46"/>
      <c r="F9" s="46"/>
      <c r="G9" s="46"/>
      <c r="H9" s="46">
        <f>COUNTIF(H10:H1048576,"○")</f>
        <v>37</v>
      </c>
      <c r="I9" s="46"/>
      <c r="J9" s="47">
        <f>SUM(J10:J1048576)</f>
        <v>50.770000000000024</v>
      </c>
      <c r="K9" s="46">
        <f>COUNTIF(I10:I1048576,X6)</f>
        <v>4</v>
      </c>
      <c r="L9" s="46">
        <f>COUNTIF(I10:I1048576,Y6)</f>
        <v>0</v>
      </c>
      <c r="M9" s="46">
        <f>COUNTIF(I10:I1048576,Z6)</f>
        <v>0</v>
      </c>
      <c r="N9" s="46">
        <f>COUNTIF(I10:I1048576,AB7)</f>
        <v>32</v>
      </c>
      <c r="O9" s="46"/>
      <c r="P9" s="46"/>
      <c r="Q9" s="46">
        <f>COUNTIF(I10:I1048576,AC7)</f>
        <v>3</v>
      </c>
      <c r="R9" s="46"/>
      <c r="S9" s="46"/>
      <c r="T9" s="46">
        <f>COUNTIF(T10:T1048576,"○")</f>
        <v>10</v>
      </c>
      <c r="U9" s="46"/>
      <c r="V9" s="50"/>
      <c r="W9" s="48">
        <f t="shared" ref="W9:AC9" si="0">SUM(W10:W1048576)</f>
        <v>50.770000000000024</v>
      </c>
      <c r="X9" s="47">
        <f t="shared" si="0"/>
        <v>5.32</v>
      </c>
      <c r="Y9" s="47">
        <f t="shared" si="0"/>
        <v>0</v>
      </c>
      <c r="Z9" s="47">
        <f t="shared" si="0"/>
        <v>0</v>
      </c>
      <c r="AA9" s="49">
        <f t="shared" si="0"/>
        <v>45.450000000000017</v>
      </c>
      <c r="AB9" s="47">
        <f t="shared" si="0"/>
        <v>41.850000000000023</v>
      </c>
      <c r="AC9" s="47">
        <f t="shared" si="0"/>
        <v>3.6</v>
      </c>
    </row>
    <row r="10" spans="1:29" ht="30" customHeight="1">
      <c r="A10" s="59">
        <v>1</v>
      </c>
      <c r="B10" s="50" t="s">
        <v>1147</v>
      </c>
      <c r="C10" s="50" t="s">
        <v>1287</v>
      </c>
      <c r="D10" s="50">
        <v>1</v>
      </c>
      <c r="E10" s="50" t="s">
        <v>2643</v>
      </c>
      <c r="F10" s="50" t="s">
        <v>2644</v>
      </c>
      <c r="G10" s="50" t="s">
        <v>2645</v>
      </c>
      <c r="H10" s="50" t="s">
        <v>1598</v>
      </c>
      <c r="I10" s="53" t="s">
        <v>1589</v>
      </c>
      <c r="J10" s="54">
        <v>4.7</v>
      </c>
      <c r="K10" s="54"/>
      <c r="L10" s="54"/>
      <c r="M10" s="54"/>
      <c r="N10" s="54">
        <v>1.5</v>
      </c>
      <c r="O10" s="54">
        <v>1.2</v>
      </c>
      <c r="P10" s="54">
        <f>-1-0.25+N10+O10-0.25</f>
        <v>1.2</v>
      </c>
      <c r="Q10" s="54"/>
      <c r="R10" s="54"/>
      <c r="S10" s="50">
        <v>3</v>
      </c>
      <c r="T10" s="50"/>
      <c r="U10" s="50" t="s">
        <v>1590</v>
      </c>
      <c r="V10" s="53"/>
      <c r="W10" s="48">
        <f t="shared" ref="W10:W48" si="1">X10+Y10+Z10+AA10</f>
        <v>4.7</v>
      </c>
      <c r="X10" s="54">
        <f t="shared" ref="X10:X48" si="2">SUMIF(I10,$X$6,J10)</f>
        <v>0</v>
      </c>
      <c r="Y10" s="54">
        <f t="shared" ref="Y10:Y48" si="3">SUMIF(I10,$Y$6,J10)</f>
        <v>0</v>
      </c>
      <c r="Z10" s="54">
        <f t="shared" ref="Z10:Z48" si="4">SUMIF(I10,$Z$6,J10)</f>
        <v>0</v>
      </c>
      <c r="AA10" s="49">
        <f t="shared" ref="AA10:AA48" si="5">AB10+AC10</f>
        <v>4.7</v>
      </c>
      <c r="AB10" s="54">
        <f t="shared" ref="AB10:AB48" si="6">SUMIF(I10,$AB$7,J10)</f>
        <v>4.7</v>
      </c>
      <c r="AC10" s="54">
        <f t="shared" ref="AC10:AC48" si="7">SUMIF(I10,$AC$7,J10)</f>
        <v>0</v>
      </c>
    </row>
    <row r="11" spans="1:29" ht="30" customHeight="1">
      <c r="A11" s="59">
        <v>2</v>
      </c>
      <c r="B11" s="50" t="s">
        <v>1171</v>
      </c>
      <c r="C11" s="50" t="s">
        <v>1289</v>
      </c>
      <c r="D11" s="50">
        <v>2</v>
      </c>
      <c r="E11" s="50" t="s">
        <v>2646</v>
      </c>
      <c r="F11" s="50" t="s">
        <v>2647</v>
      </c>
      <c r="G11" s="50" t="s">
        <v>2645</v>
      </c>
      <c r="H11" s="50" t="s">
        <v>1598</v>
      </c>
      <c r="I11" s="53" t="s">
        <v>1589</v>
      </c>
      <c r="J11" s="54">
        <v>1.3</v>
      </c>
      <c r="K11" s="54"/>
      <c r="L11" s="54"/>
      <c r="M11" s="54"/>
      <c r="N11" s="54">
        <v>1.5</v>
      </c>
      <c r="O11" s="54">
        <v>1.5</v>
      </c>
      <c r="P11" s="54">
        <f>-1-0.25+N11+O11-0.25</f>
        <v>1.5</v>
      </c>
      <c r="Q11" s="54"/>
      <c r="R11" s="54"/>
      <c r="S11" s="50">
        <v>3</v>
      </c>
      <c r="T11" s="50"/>
      <c r="U11" s="50" t="s">
        <v>1590</v>
      </c>
      <c r="V11" s="53"/>
      <c r="W11" s="48">
        <f t="shared" si="1"/>
        <v>1.3</v>
      </c>
      <c r="X11" s="54">
        <f t="shared" si="2"/>
        <v>0</v>
      </c>
      <c r="Y11" s="54">
        <f t="shared" si="3"/>
        <v>0</v>
      </c>
      <c r="Z11" s="54">
        <f t="shared" si="4"/>
        <v>0</v>
      </c>
      <c r="AA11" s="49">
        <f t="shared" si="5"/>
        <v>1.3</v>
      </c>
      <c r="AB11" s="54">
        <f t="shared" si="6"/>
        <v>1.3</v>
      </c>
      <c r="AC11" s="54">
        <f t="shared" si="7"/>
        <v>0</v>
      </c>
    </row>
    <row r="12" spans="1:29" ht="30" customHeight="1">
      <c r="A12" s="59">
        <v>3</v>
      </c>
      <c r="B12" s="50" t="s">
        <v>1171</v>
      </c>
      <c r="C12" s="50" t="s">
        <v>1289</v>
      </c>
      <c r="D12" s="50">
        <v>3</v>
      </c>
      <c r="E12" s="50" t="s">
        <v>2648</v>
      </c>
      <c r="F12" s="50" t="s">
        <v>2645</v>
      </c>
      <c r="G12" s="50" t="s">
        <v>2647</v>
      </c>
      <c r="H12" s="50" t="s">
        <v>1598</v>
      </c>
      <c r="I12" s="53" t="s">
        <v>1589</v>
      </c>
      <c r="J12" s="54">
        <v>1.3</v>
      </c>
      <c r="K12" s="54"/>
      <c r="L12" s="54"/>
      <c r="M12" s="54"/>
      <c r="N12" s="54">
        <v>1.5</v>
      </c>
      <c r="O12" s="54">
        <v>1.5</v>
      </c>
      <c r="P12" s="54">
        <f>-1-0.25+N12+O12-0.25</f>
        <v>1.5</v>
      </c>
      <c r="Q12" s="54"/>
      <c r="R12" s="54"/>
      <c r="S12" s="50">
        <v>3</v>
      </c>
      <c r="T12" s="50"/>
      <c r="U12" s="50" t="s">
        <v>1590</v>
      </c>
      <c r="V12" s="53"/>
      <c r="W12" s="48">
        <f t="shared" si="1"/>
        <v>1.3</v>
      </c>
      <c r="X12" s="54">
        <f t="shared" si="2"/>
        <v>0</v>
      </c>
      <c r="Y12" s="54">
        <f t="shared" si="3"/>
        <v>0</v>
      </c>
      <c r="Z12" s="54">
        <f t="shared" si="4"/>
        <v>0</v>
      </c>
      <c r="AA12" s="49">
        <f t="shared" si="5"/>
        <v>1.3</v>
      </c>
      <c r="AB12" s="54">
        <f t="shared" si="6"/>
        <v>1.3</v>
      </c>
      <c r="AC12" s="54">
        <f t="shared" si="7"/>
        <v>0</v>
      </c>
    </row>
    <row r="13" spans="1:29" ht="30" customHeight="1">
      <c r="A13" s="59">
        <v>4</v>
      </c>
      <c r="B13" s="50" t="s">
        <v>1171</v>
      </c>
      <c r="C13" s="50" t="s">
        <v>1289</v>
      </c>
      <c r="D13" s="50">
        <v>4</v>
      </c>
      <c r="E13" s="50" t="s">
        <v>2649</v>
      </c>
      <c r="F13" s="50" t="s">
        <v>2650</v>
      </c>
      <c r="G13" s="50" t="s">
        <v>2644</v>
      </c>
      <c r="H13" s="50" t="s">
        <v>1598</v>
      </c>
      <c r="I13" s="53" t="s">
        <v>1589</v>
      </c>
      <c r="J13" s="54">
        <v>2.6</v>
      </c>
      <c r="K13" s="54"/>
      <c r="L13" s="54"/>
      <c r="M13" s="54"/>
      <c r="N13" s="54">
        <v>1.5</v>
      </c>
      <c r="O13" s="54">
        <v>1</v>
      </c>
      <c r="P13" s="54">
        <f>-1-0.25+N13+O13-0.25</f>
        <v>1</v>
      </c>
      <c r="Q13" s="54"/>
      <c r="R13" s="54"/>
      <c r="S13" s="50">
        <v>3</v>
      </c>
      <c r="T13" s="50"/>
      <c r="U13" s="50" t="s">
        <v>1590</v>
      </c>
      <c r="V13" s="53"/>
      <c r="W13" s="48">
        <f t="shared" si="1"/>
        <v>2.6</v>
      </c>
      <c r="X13" s="54">
        <f t="shared" si="2"/>
        <v>0</v>
      </c>
      <c r="Y13" s="54">
        <f t="shared" si="3"/>
        <v>0</v>
      </c>
      <c r="Z13" s="54">
        <f t="shared" si="4"/>
        <v>0</v>
      </c>
      <c r="AA13" s="49">
        <f t="shared" si="5"/>
        <v>2.6</v>
      </c>
      <c r="AB13" s="54">
        <f t="shared" si="6"/>
        <v>2.6</v>
      </c>
      <c r="AC13" s="54">
        <f t="shared" si="7"/>
        <v>0</v>
      </c>
    </row>
    <row r="14" spans="1:29" ht="30" customHeight="1">
      <c r="A14" s="59">
        <v>5</v>
      </c>
      <c r="B14" s="50" t="s">
        <v>1171</v>
      </c>
      <c r="C14" s="50" t="s">
        <v>1289</v>
      </c>
      <c r="D14" s="50">
        <v>5</v>
      </c>
      <c r="E14" s="50" t="s">
        <v>2651</v>
      </c>
      <c r="F14" s="50" t="s">
        <v>2652</v>
      </c>
      <c r="G14" s="50" t="s">
        <v>2653</v>
      </c>
      <c r="H14" s="50" t="s">
        <v>1598</v>
      </c>
      <c r="I14" s="53" t="s">
        <v>1130</v>
      </c>
      <c r="J14" s="54">
        <v>0.38</v>
      </c>
      <c r="K14" s="54">
        <v>1.5</v>
      </c>
      <c r="L14" s="54"/>
      <c r="M14" s="54"/>
      <c r="N14" s="54"/>
      <c r="O14" s="54"/>
      <c r="P14" s="54"/>
      <c r="Q14" s="54"/>
      <c r="R14" s="54"/>
      <c r="S14" s="50">
        <v>3</v>
      </c>
      <c r="T14" s="50"/>
      <c r="U14" s="50"/>
      <c r="V14" s="53"/>
      <c r="W14" s="48">
        <f t="shared" si="1"/>
        <v>0.38</v>
      </c>
      <c r="X14" s="54">
        <f t="shared" si="2"/>
        <v>0.38</v>
      </c>
      <c r="Y14" s="54">
        <f t="shared" si="3"/>
        <v>0</v>
      </c>
      <c r="Z14" s="54">
        <f t="shared" si="4"/>
        <v>0</v>
      </c>
      <c r="AA14" s="49">
        <f t="shared" si="5"/>
        <v>0</v>
      </c>
      <c r="AB14" s="54">
        <f t="shared" si="6"/>
        <v>0</v>
      </c>
      <c r="AC14" s="54">
        <f t="shared" si="7"/>
        <v>0</v>
      </c>
    </row>
    <row r="15" spans="1:29" ht="30" customHeight="1">
      <c r="A15" s="59">
        <v>6</v>
      </c>
      <c r="B15" s="50" t="s">
        <v>1171</v>
      </c>
      <c r="C15" s="50" t="s">
        <v>1289</v>
      </c>
      <c r="D15" s="50">
        <v>6</v>
      </c>
      <c r="E15" s="50" t="s">
        <v>2654</v>
      </c>
      <c r="F15" s="50" t="s">
        <v>2653</v>
      </c>
      <c r="G15" s="50" t="s">
        <v>2655</v>
      </c>
      <c r="H15" s="50" t="s">
        <v>1598</v>
      </c>
      <c r="I15" s="53" t="s">
        <v>1589</v>
      </c>
      <c r="J15" s="54">
        <v>1.1000000000000001</v>
      </c>
      <c r="K15" s="54"/>
      <c r="L15" s="54"/>
      <c r="M15" s="54"/>
      <c r="N15" s="54">
        <v>3</v>
      </c>
      <c r="O15" s="54">
        <v>2</v>
      </c>
      <c r="P15" s="54">
        <f>-1-0.25+N15+O15-0.25</f>
        <v>3.5</v>
      </c>
      <c r="Q15" s="54"/>
      <c r="R15" s="54"/>
      <c r="S15" s="50">
        <v>3</v>
      </c>
      <c r="T15" s="50"/>
      <c r="U15" s="50" t="s">
        <v>1603</v>
      </c>
      <c r="V15" s="53"/>
      <c r="W15" s="48">
        <f t="shared" si="1"/>
        <v>1.1000000000000001</v>
      </c>
      <c r="X15" s="54">
        <f t="shared" si="2"/>
        <v>0</v>
      </c>
      <c r="Y15" s="54">
        <f t="shared" si="3"/>
        <v>0</v>
      </c>
      <c r="Z15" s="54">
        <f t="shared" si="4"/>
        <v>0</v>
      </c>
      <c r="AA15" s="49">
        <f t="shared" si="5"/>
        <v>1.1000000000000001</v>
      </c>
      <c r="AB15" s="54">
        <f t="shared" si="6"/>
        <v>1.1000000000000001</v>
      </c>
      <c r="AC15" s="54">
        <f t="shared" si="7"/>
        <v>0</v>
      </c>
    </row>
    <row r="16" spans="1:29" ht="30" customHeight="1">
      <c r="A16" s="59">
        <v>7</v>
      </c>
      <c r="B16" s="50" t="s">
        <v>1171</v>
      </c>
      <c r="C16" s="50" t="s">
        <v>1289</v>
      </c>
      <c r="D16" s="50">
        <v>7</v>
      </c>
      <c r="E16" s="50" t="s">
        <v>2656</v>
      </c>
      <c r="F16" s="50" t="s">
        <v>2657</v>
      </c>
      <c r="G16" s="50" t="s">
        <v>2658</v>
      </c>
      <c r="H16" s="50" t="s">
        <v>1598</v>
      </c>
      <c r="I16" s="53" t="s">
        <v>1599</v>
      </c>
      <c r="J16" s="54">
        <v>1.6</v>
      </c>
      <c r="K16" s="54"/>
      <c r="L16" s="54"/>
      <c r="M16" s="54"/>
      <c r="N16" s="54"/>
      <c r="O16" s="54"/>
      <c r="P16" s="54"/>
      <c r="Q16" s="54">
        <v>2.5</v>
      </c>
      <c r="R16" s="54">
        <f>-1-0.25+Q16-0.25</f>
        <v>1</v>
      </c>
      <c r="S16" s="50">
        <v>1</v>
      </c>
      <c r="T16" s="50"/>
      <c r="U16" s="50"/>
      <c r="V16" s="53"/>
      <c r="W16" s="48">
        <f t="shared" si="1"/>
        <v>1.6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1.6</v>
      </c>
      <c r="AB16" s="54">
        <f t="shared" si="6"/>
        <v>0</v>
      </c>
      <c r="AC16" s="54">
        <f t="shared" si="7"/>
        <v>1.6</v>
      </c>
    </row>
    <row r="17" spans="1:29" ht="30" customHeight="1">
      <c r="A17" s="59">
        <v>8</v>
      </c>
      <c r="B17" s="50" t="s">
        <v>1171</v>
      </c>
      <c r="C17" s="50" t="s">
        <v>1289</v>
      </c>
      <c r="D17" s="50">
        <v>8</v>
      </c>
      <c r="E17" s="50" t="s">
        <v>2659</v>
      </c>
      <c r="F17" s="50" t="s">
        <v>2658</v>
      </c>
      <c r="G17" s="50" t="s">
        <v>2655</v>
      </c>
      <c r="H17" s="50" t="s">
        <v>1598</v>
      </c>
      <c r="I17" s="53" t="s">
        <v>1599</v>
      </c>
      <c r="J17" s="54">
        <v>1.6</v>
      </c>
      <c r="K17" s="54"/>
      <c r="L17" s="54"/>
      <c r="M17" s="54"/>
      <c r="N17" s="54"/>
      <c r="O17" s="54"/>
      <c r="P17" s="54"/>
      <c r="Q17" s="54">
        <v>2</v>
      </c>
      <c r="R17" s="54">
        <f>-1-0.25+Q17-0.25</f>
        <v>0.5</v>
      </c>
      <c r="S17" s="50">
        <v>1</v>
      </c>
      <c r="T17" s="50"/>
      <c r="U17" s="50"/>
      <c r="V17" s="53"/>
      <c r="W17" s="48">
        <f t="shared" si="1"/>
        <v>1.6</v>
      </c>
      <c r="X17" s="54">
        <f t="shared" si="2"/>
        <v>0</v>
      </c>
      <c r="Y17" s="54">
        <f t="shared" si="3"/>
        <v>0</v>
      </c>
      <c r="Z17" s="54">
        <f t="shared" si="4"/>
        <v>0</v>
      </c>
      <c r="AA17" s="49">
        <f t="shared" si="5"/>
        <v>1.6</v>
      </c>
      <c r="AB17" s="54">
        <f t="shared" si="6"/>
        <v>0</v>
      </c>
      <c r="AC17" s="54">
        <f t="shared" si="7"/>
        <v>1.6</v>
      </c>
    </row>
    <row r="18" spans="1:29" ht="30" customHeight="1">
      <c r="A18" s="59">
        <v>9</v>
      </c>
      <c r="B18" s="50" t="s">
        <v>1171</v>
      </c>
      <c r="C18" s="50" t="s">
        <v>1289</v>
      </c>
      <c r="D18" s="50">
        <v>9</v>
      </c>
      <c r="E18" s="50" t="s">
        <v>2660</v>
      </c>
      <c r="F18" s="50" t="s">
        <v>2661</v>
      </c>
      <c r="G18" s="50" t="s">
        <v>2662</v>
      </c>
      <c r="H18" s="50" t="s">
        <v>1598</v>
      </c>
      <c r="I18" s="53" t="s">
        <v>1589</v>
      </c>
      <c r="J18" s="54">
        <v>1.4</v>
      </c>
      <c r="K18" s="54"/>
      <c r="L18" s="54"/>
      <c r="M18" s="54"/>
      <c r="N18" s="54">
        <v>1.5</v>
      </c>
      <c r="O18" s="54">
        <v>1.5</v>
      </c>
      <c r="P18" s="54">
        <f>-1-0.25+N18+O18-0.25</f>
        <v>1.5</v>
      </c>
      <c r="Q18" s="54"/>
      <c r="R18" s="54"/>
      <c r="S18" s="50">
        <v>5</v>
      </c>
      <c r="T18" s="50"/>
      <c r="U18" s="50" t="s">
        <v>1590</v>
      </c>
      <c r="V18" s="53"/>
      <c r="W18" s="48">
        <f t="shared" si="1"/>
        <v>1.4</v>
      </c>
      <c r="X18" s="54">
        <f t="shared" si="2"/>
        <v>0</v>
      </c>
      <c r="Y18" s="54">
        <f t="shared" si="3"/>
        <v>0</v>
      </c>
      <c r="Z18" s="54">
        <f t="shared" si="4"/>
        <v>0</v>
      </c>
      <c r="AA18" s="49">
        <f t="shared" si="5"/>
        <v>1.4</v>
      </c>
      <c r="AB18" s="54">
        <f t="shared" si="6"/>
        <v>1.4</v>
      </c>
      <c r="AC18" s="54">
        <f t="shared" si="7"/>
        <v>0</v>
      </c>
    </row>
    <row r="19" spans="1:29" ht="30" customHeight="1">
      <c r="A19" s="59">
        <v>10</v>
      </c>
      <c r="B19" s="50" t="s">
        <v>1171</v>
      </c>
      <c r="C19" s="50" t="s">
        <v>1289</v>
      </c>
      <c r="D19" s="50">
        <v>10</v>
      </c>
      <c r="E19" s="50" t="s">
        <v>2663</v>
      </c>
      <c r="F19" s="50" t="s">
        <v>2664</v>
      </c>
      <c r="G19" s="50" t="s">
        <v>2665</v>
      </c>
      <c r="H19" s="50" t="s">
        <v>1598</v>
      </c>
      <c r="I19" s="53" t="s">
        <v>1589</v>
      </c>
      <c r="J19" s="54">
        <v>0.92</v>
      </c>
      <c r="K19" s="54"/>
      <c r="L19" s="54"/>
      <c r="M19" s="54"/>
      <c r="N19" s="54">
        <v>1.5</v>
      </c>
      <c r="O19" s="54">
        <v>1</v>
      </c>
      <c r="P19" s="54">
        <f>-1-0.25+N19+O19-0.25</f>
        <v>1</v>
      </c>
      <c r="Q19" s="54"/>
      <c r="R19" s="54"/>
      <c r="S19" s="50">
        <v>5</v>
      </c>
      <c r="T19" s="50"/>
      <c r="U19" s="50" t="s">
        <v>1603</v>
      </c>
      <c r="V19" s="53"/>
      <c r="W19" s="48">
        <f t="shared" si="1"/>
        <v>0.92</v>
      </c>
      <c r="X19" s="54">
        <f t="shared" si="2"/>
        <v>0</v>
      </c>
      <c r="Y19" s="54">
        <f t="shared" si="3"/>
        <v>0</v>
      </c>
      <c r="Z19" s="54">
        <f t="shared" si="4"/>
        <v>0</v>
      </c>
      <c r="AA19" s="49">
        <f t="shared" si="5"/>
        <v>0.92</v>
      </c>
      <c r="AB19" s="54">
        <f t="shared" si="6"/>
        <v>0.92</v>
      </c>
      <c r="AC19" s="54">
        <f t="shared" si="7"/>
        <v>0</v>
      </c>
    </row>
    <row r="20" spans="1:29" ht="30" customHeight="1">
      <c r="A20" s="59">
        <v>11</v>
      </c>
      <c r="B20" s="50" t="s">
        <v>1171</v>
      </c>
      <c r="C20" s="50" t="s">
        <v>1289</v>
      </c>
      <c r="D20" s="50">
        <v>11</v>
      </c>
      <c r="E20" s="53" t="s">
        <v>2666</v>
      </c>
      <c r="F20" s="53" t="s">
        <v>2665</v>
      </c>
      <c r="G20" s="53" t="s">
        <v>2667</v>
      </c>
      <c r="H20" s="50" t="s">
        <v>1598</v>
      </c>
      <c r="I20" s="53" t="s">
        <v>1589</v>
      </c>
      <c r="J20" s="54">
        <v>1.72</v>
      </c>
      <c r="K20" s="54"/>
      <c r="L20" s="54"/>
      <c r="M20" s="54"/>
      <c r="N20" s="54">
        <v>1.5</v>
      </c>
      <c r="O20" s="54">
        <v>1.2</v>
      </c>
      <c r="P20" s="54">
        <f>-1-0.25+N20+O20-0.25</f>
        <v>1.2</v>
      </c>
      <c r="Q20" s="54"/>
      <c r="R20" s="54"/>
      <c r="S20" s="50">
        <v>5</v>
      </c>
      <c r="T20" s="50" t="s">
        <v>1598</v>
      </c>
      <c r="U20" s="50" t="s">
        <v>1603</v>
      </c>
      <c r="V20" s="53"/>
      <c r="W20" s="48">
        <f t="shared" si="1"/>
        <v>1.72</v>
      </c>
      <c r="X20" s="54">
        <f t="shared" si="2"/>
        <v>0</v>
      </c>
      <c r="Y20" s="54">
        <f t="shared" si="3"/>
        <v>0</v>
      </c>
      <c r="Z20" s="54">
        <f t="shared" si="4"/>
        <v>0</v>
      </c>
      <c r="AA20" s="49">
        <f t="shared" si="5"/>
        <v>1.72</v>
      </c>
      <c r="AB20" s="54">
        <f t="shared" si="6"/>
        <v>1.72</v>
      </c>
      <c r="AC20" s="54">
        <f t="shared" si="7"/>
        <v>0</v>
      </c>
    </row>
    <row r="21" spans="1:29" ht="30" customHeight="1">
      <c r="A21" s="59">
        <v>12</v>
      </c>
      <c r="B21" s="50" t="s">
        <v>1171</v>
      </c>
      <c r="C21" s="50" t="s">
        <v>1289</v>
      </c>
      <c r="D21" s="50">
        <v>12</v>
      </c>
      <c r="E21" s="53" t="s">
        <v>2668</v>
      </c>
      <c r="F21" s="53" t="s">
        <v>2669</v>
      </c>
      <c r="G21" s="53" t="s">
        <v>2665</v>
      </c>
      <c r="H21" s="50" t="s">
        <v>1598</v>
      </c>
      <c r="I21" s="53" t="s">
        <v>1589</v>
      </c>
      <c r="J21" s="54">
        <v>0.8</v>
      </c>
      <c r="K21" s="54"/>
      <c r="L21" s="54"/>
      <c r="M21" s="54"/>
      <c r="N21" s="54">
        <v>1.5</v>
      </c>
      <c r="O21" s="54">
        <v>1.2</v>
      </c>
      <c r="P21" s="54">
        <f>-1-0.25+N21+O21-0.25</f>
        <v>1.2</v>
      </c>
      <c r="Q21" s="54"/>
      <c r="R21" s="54"/>
      <c r="S21" s="50">
        <v>5</v>
      </c>
      <c r="T21" s="50" t="s">
        <v>1598</v>
      </c>
      <c r="U21" s="50" t="s">
        <v>1603</v>
      </c>
      <c r="V21" s="53"/>
      <c r="W21" s="48">
        <f t="shared" si="1"/>
        <v>0.8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0.8</v>
      </c>
      <c r="AB21" s="54">
        <f t="shared" si="6"/>
        <v>0.8</v>
      </c>
      <c r="AC21" s="54">
        <f t="shared" si="7"/>
        <v>0</v>
      </c>
    </row>
    <row r="22" spans="1:29" ht="30" customHeight="1">
      <c r="A22" s="59">
        <v>13</v>
      </c>
      <c r="B22" s="50" t="s">
        <v>1171</v>
      </c>
      <c r="C22" s="50" t="s">
        <v>1289</v>
      </c>
      <c r="D22" s="50">
        <v>13</v>
      </c>
      <c r="E22" s="53" t="s">
        <v>2670</v>
      </c>
      <c r="F22" s="53" t="s">
        <v>2662</v>
      </c>
      <c r="G22" s="53" t="s">
        <v>2661</v>
      </c>
      <c r="H22" s="50" t="s">
        <v>1598</v>
      </c>
      <c r="I22" s="53" t="s">
        <v>1589</v>
      </c>
      <c r="J22" s="54">
        <v>1.4</v>
      </c>
      <c r="K22" s="54"/>
      <c r="L22" s="54"/>
      <c r="M22" s="54"/>
      <c r="N22" s="54">
        <v>1.5</v>
      </c>
      <c r="O22" s="54">
        <v>1.5</v>
      </c>
      <c r="P22" s="54">
        <f>-1-0.25+N22+O22-0.25</f>
        <v>1.5</v>
      </c>
      <c r="Q22" s="54"/>
      <c r="R22" s="54"/>
      <c r="S22" s="50"/>
      <c r="T22" s="50"/>
      <c r="U22" s="50" t="s">
        <v>1590</v>
      </c>
      <c r="V22" s="53"/>
      <c r="W22" s="48">
        <f t="shared" si="1"/>
        <v>1.4</v>
      </c>
      <c r="X22" s="54">
        <f t="shared" si="2"/>
        <v>0</v>
      </c>
      <c r="Y22" s="54">
        <f t="shared" si="3"/>
        <v>0</v>
      </c>
      <c r="Z22" s="54">
        <f t="shared" si="4"/>
        <v>0</v>
      </c>
      <c r="AA22" s="49">
        <f t="shared" si="5"/>
        <v>1.4</v>
      </c>
      <c r="AB22" s="54">
        <f t="shared" si="6"/>
        <v>1.4</v>
      </c>
      <c r="AC22" s="54">
        <f t="shared" si="7"/>
        <v>0</v>
      </c>
    </row>
    <row r="23" spans="1:29" ht="30" customHeight="1">
      <c r="A23" s="59">
        <v>14</v>
      </c>
      <c r="B23" s="50" t="s">
        <v>1171</v>
      </c>
      <c r="C23" s="50" t="s">
        <v>1289</v>
      </c>
      <c r="D23" s="50">
        <v>14</v>
      </c>
      <c r="E23" s="53" t="s">
        <v>2671</v>
      </c>
      <c r="F23" s="53" t="s">
        <v>2672</v>
      </c>
      <c r="G23" s="53" t="s">
        <v>2673</v>
      </c>
      <c r="H23" s="50" t="s">
        <v>1598</v>
      </c>
      <c r="I23" s="53" t="s">
        <v>1130</v>
      </c>
      <c r="J23" s="54">
        <v>2.54</v>
      </c>
      <c r="K23" s="54">
        <v>3</v>
      </c>
      <c r="L23" s="54"/>
      <c r="M23" s="54"/>
      <c r="N23" s="54"/>
      <c r="O23" s="54"/>
      <c r="P23" s="54"/>
      <c r="Q23" s="54"/>
      <c r="R23" s="54"/>
      <c r="S23" s="50">
        <v>1</v>
      </c>
      <c r="T23" s="50"/>
      <c r="U23" s="50"/>
      <c r="V23" s="53"/>
      <c r="W23" s="48">
        <f t="shared" si="1"/>
        <v>2.54</v>
      </c>
      <c r="X23" s="54">
        <f t="shared" si="2"/>
        <v>2.54</v>
      </c>
      <c r="Y23" s="54">
        <f t="shared" si="3"/>
        <v>0</v>
      </c>
      <c r="Z23" s="54">
        <f t="shared" si="4"/>
        <v>0</v>
      </c>
      <c r="AA23" s="49">
        <f t="shared" si="5"/>
        <v>0</v>
      </c>
      <c r="AB23" s="54">
        <f t="shared" si="6"/>
        <v>0</v>
      </c>
      <c r="AC23" s="54">
        <f t="shared" si="7"/>
        <v>0</v>
      </c>
    </row>
    <row r="24" spans="1:29" ht="30" customHeight="1">
      <c r="A24" s="59">
        <v>15</v>
      </c>
      <c r="B24" s="50" t="s">
        <v>1171</v>
      </c>
      <c r="C24" s="50" t="s">
        <v>1289</v>
      </c>
      <c r="D24" s="50">
        <v>15</v>
      </c>
      <c r="E24" s="53" t="s">
        <v>2674</v>
      </c>
      <c r="F24" s="53" t="s">
        <v>2675</v>
      </c>
      <c r="G24" s="53" t="s">
        <v>2676</v>
      </c>
      <c r="H24" s="50" t="s">
        <v>1598</v>
      </c>
      <c r="I24" s="53" t="s">
        <v>1589</v>
      </c>
      <c r="J24" s="54">
        <v>1.2</v>
      </c>
      <c r="K24" s="54"/>
      <c r="L24" s="54"/>
      <c r="M24" s="54"/>
      <c r="N24" s="54">
        <v>1.5</v>
      </c>
      <c r="O24" s="54">
        <v>0.8</v>
      </c>
      <c r="P24" s="54">
        <f t="shared" ref="P24:P43" si="8">-1-0.25+N24+O24-0.25</f>
        <v>0.8</v>
      </c>
      <c r="Q24" s="54"/>
      <c r="R24" s="54"/>
      <c r="S24" s="50">
        <v>4</v>
      </c>
      <c r="T24" s="50"/>
      <c r="U24" s="50" t="s">
        <v>1603</v>
      </c>
      <c r="V24" s="53"/>
      <c r="W24" s="48">
        <f t="shared" si="1"/>
        <v>1.2</v>
      </c>
      <c r="X24" s="54">
        <f t="shared" si="2"/>
        <v>0</v>
      </c>
      <c r="Y24" s="54">
        <f t="shared" si="3"/>
        <v>0</v>
      </c>
      <c r="Z24" s="54">
        <f t="shared" si="4"/>
        <v>0</v>
      </c>
      <c r="AA24" s="49">
        <f t="shared" si="5"/>
        <v>1.2</v>
      </c>
      <c r="AB24" s="54">
        <f t="shared" si="6"/>
        <v>1.2</v>
      </c>
      <c r="AC24" s="54">
        <f t="shared" si="7"/>
        <v>0</v>
      </c>
    </row>
    <row r="25" spans="1:29" ht="30" customHeight="1">
      <c r="A25" s="59">
        <v>16</v>
      </c>
      <c r="B25" s="50" t="s">
        <v>1171</v>
      </c>
      <c r="C25" s="50" t="s">
        <v>1289</v>
      </c>
      <c r="D25" s="50">
        <v>16</v>
      </c>
      <c r="E25" s="53" t="s">
        <v>2677</v>
      </c>
      <c r="F25" s="53" t="s">
        <v>2678</v>
      </c>
      <c r="G25" s="53" t="s">
        <v>2645</v>
      </c>
      <c r="H25" s="50" t="s">
        <v>1598</v>
      </c>
      <c r="I25" s="53" t="s">
        <v>1589</v>
      </c>
      <c r="J25" s="54">
        <v>0.41</v>
      </c>
      <c r="K25" s="54"/>
      <c r="L25" s="54"/>
      <c r="M25" s="54"/>
      <c r="N25" s="54">
        <v>1.5</v>
      </c>
      <c r="O25" s="54">
        <v>2.5</v>
      </c>
      <c r="P25" s="54">
        <f t="shared" si="8"/>
        <v>2.5</v>
      </c>
      <c r="Q25" s="54"/>
      <c r="R25" s="54"/>
      <c r="S25" s="50">
        <v>4</v>
      </c>
      <c r="T25" s="50"/>
      <c r="U25" s="50" t="s">
        <v>1590</v>
      </c>
      <c r="V25" s="53"/>
      <c r="W25" s="48">
        <f t="shared" si="1"/>
        <v>0.41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0.41</v>
      </c>
      <c r="AB25" s="54">
        <f t="shared" si="6"/>
        <v>0.41</v>
      </c>
      <c r="AC25" s="54">
        <f t="shared" si="7"/>
        <v>0</v>
      </c>
    </row>
    <row r="26" spans="1:29" ht="30" customHeight="1">
      <c r="A26" s="59">
        <v>17</v>
      </c>
      <c r="B26" s="50" t="s">
        <v>1147</v>
      </c>
      <c r="C26" s="50" t="s">
        <v>1287</v>
      </c>
      <c r="D26" s="50">
        <v>17</v>
      </c>
      <c r="E26" s="53" t="s">
        <v>2679</v>
      </c>
      <c r="F26" s="53" t="s">
        <v>2680</v>
      </c>
      <c r="G26" s="53" t="s">
        <v>2645</v>
      </c>
      <c r="H26" s="50" t="s">
        <v>1598</v>
      </c>
      <c r="I26" s="53" t="s">
        <v>1589</v>
      </c>
      <c r="J26" s="54">
        <v>0.85</v>
      </c>
      <c r="K26" s="54"/>
      <c r="L26" s="54"/>
      <c r="M26" s="54"/>
      <c r="N26" s="54">
        <v>1.5</v>
      </c>
      <c r="O26" s="54">
        <v>2</v>
      </c>
      <c r="P26" s="54">
        <f t="shared" si="8"/>
        <v>2</v>
      </c>
      <c r="Q26" s="54"/>
      <c r="R26" s="54"/>
      <c r="S26" s="50">
        <v>4</v>
      </c>
      <c r="T26" s="50"/>
      <c r="U26" s="50" t="s">
        <v>1590</v>
      </c>
      <c r="V26" s="53"/>
      <c r="W26" s="48">
        <f t="shared" si="1"/>
        <v>0.85</v>
      </c>
      <c r="X26" s="54">
        <f t="shared" si="2"/>
        <v>0</v>
      </c>
      <c r="Y26" s="54">
        <f t="shared" si="3"/>
        <v>0</v>
      </c>
      <c r="Z26" s="54">
        <f t="shared" si="4"/>
        <v>0</v>
      </c>
      <c r="AA26" s="49">
        <f t="shared" si="5"/>
        <v>0.85</v>
      </c>
      <c r="AB26" s="54">
        <f t="shared" si="6"/>
        <v>0.85</v>
      </c>
      <c r="AC26" s="54">
        <f t="shared" si="7"/>
        <v>0</v>
      </c>
    </row>
    <row r="27" spans="1:29" ht="30" customHeight="1">
      <c r="A27" s="59">
        <v>18</v>
      </c>
      <c r="B27" s="50" t="s">
        <v>1169</v>
      </c>
      <c r="C27" s="50" t="s">
        <v>1290</v>
      </c>
      <c r="D27" s="50">
        <v>18</v>
      </c>
      <c r="E27" s="53" t="s">
        <v>2681</v>
      </c>
      <c r="F27" s="53" t="s">
        <v>2676</v>
      </c>
      <c r="G27" s="53" t="s">
        <v>2662</v>
      </c>
      <c r="H27" s="50" t="s">
        <v>1598</v>
      </c>
      <c r="I27" s="53" t="s">
        <v>1589</v>
      </c>
      <c r="J27" s="54">
        <v>0.3</v>
      </c>
      <c r="K27" s="54"/>
      <c r="L27" s="54"/>
      <c r="M27" s="54"/>
      <c r="N27" s="54">
        <v>1.5</v>
      </c>
      <c r="O27" s="54">
        <v>0.8</v>
      </c>
      <c r="P27" s="54">
        <f t="shared" si="8"/>
        <v>0.8</v>
      </c>
      <c r="Q27" s="54"/>
      <c r="R27" s="54"/>
      <c r="S27" s="50">
        <v>4</v>
      </c>
      <c r="T27" s="50" t="s">
        <v>1598</v>
      </c>
      <c r="U27" s="50" t="s">
        <v>1603</v>
      </c>
      <c r="V27" s="53"/>
      <c r="W27" s="48">
        <f t="shared" si="1"/>
        <v>0.3</v>
      </c>
      <c r="X27" s="54">
        <f t="shared" si="2"/>
        <v>0</v>
      </c>
      <c r="Y27" s="54">
        <f t="shared" si="3"/>
        <v>0</v>
      </c>
      <c r="Z27" s="54">
        <f t="shared" si="4"/>
        <v>0</v>
      </c>
      <c r="AA27" s="49">
        <f t="shared" si="5"/>
        <v>0.3</v>
      </c>
      <c r="AB27" s="54">
        <f t="shared" si="6"/>
        <v>0.3</v>
      </c>
      <c r="AC27" s="54">
        <f t="shared" si="7"/>
        <v>0</v>
      </c>
    </row>
    <row r="28" spans="1:29" ht="30" customHeight="1">
      <c r="A28" s="59">
        <v>19</v>
      </c>
      <c r="B28" s="50" t="s">
        <v>1147</v>
      </c>
      <c r="C28" s="50" t="s">
        <v>1287</v>
      </c>
      <c r="D28" s="50">
        <v>19</v>
      </c>
      <c r="E28" s="53" t="s">
        <v>2682</v>
      </c>
      <c r="F28" s="53" t="s">
        <v>2683</v>
      </c>
      <c r="G28" s="53" t="s">
        <v>2684</v>
      </c>
      <c r="H28" s="50" t="s">
        <v>1598</v>
      </c>
      <c r="I28" s="53" t="s">
        <v>1589</v>
      </c>
      <c r="J28" s="54">
        <v>0.25</v>
      </c>
      <c r="K28" s="54"/>
      <c r="L28" s="54"/>
      <c r="M28" s="54"/>
      <c r="N28" s="54">
        <v>1.2</v>
      </c>
      <c r="O28" s="54">
        <v>0.8</v>
      </c>
      <c r="P28" s="54">
        <f t="shared" si="8"/>
        <v>0.5</v>
      </c>
      <c r="Q28" s="54"/>
      <c r="R28" s="54"/>
      <c r="S28" s="50">
        <v>4</v>
      </c>
      <c r="T28" s="50" t="s">
        <v>1598</v>
      </c>
      <c r="U28" s="50" t="s">
        <v>1603</v>
      </c>
      <c r="V28" s="53"/>
      <c r="W28" s="48">
        <f t="shared" si="1"/>
        <v>0.25</v>
      </c>
      <c r="X28" s="54">
        <f t="shared" si="2"/>
        <v>0</v>
      </c>
      <c r="Y28" s="54">
        <f t="shared" si="3"/>
        <v>0</v>
      </c>
      <c r="Z28" s="54">
        <f t="shared" si="4"/>
        <v>0</v>
      </c>
      <c r="AA28" s="49">
        <f t="shared" si="5"/>
        <v>0.25</v>
      </c>
      <c r="AB28" s="54">
        <f t="shared" si="6"/>
        <v>0.25</v>
      </c>
      <c r="AC28" s="54">
        <f t="shared" si="7"/>
        <v>0</v>
      </c>
    </row>
    <row r="29" spans="1:29" ht="30" customHeight="1">
      <c r="A29" s="60">
        <v>20</v>
      </c>
      <c r="B29" s="55" t="s">
        <v>1147</v>
      </c>
      <c r="C29" s="55" t="s">
        <v>1287</v>
      </c>
      <c r="D29" s="55">
        <v>20</v>
      </c>
      <c r="E29" s="56" t="s">
        <v>2685</v>
      </c>
      <c r="F29" s="56" t="s">
        <v>2686</v>
      </c>
      <c r="G29" s="56" t="s">
        <v>2687</v>
      </c>
      <c r="H29" s="55" t="s">
        <v>1598</v>
      </c>
      <c r="I29" s="56" t="s">
        <v>1589</v>
      </c>
      <c r="J29" s="57">
        <v>0.86</v>
      </c>
      <c r="K29" s="57"/>
      <c r="L29" s="57"/>
      <c r="M29" s="57"/>
      <c r="N29" s="57">
        <v>1.5</v>
      </c>
      <c r="O29" s="57">
        <v>1</v>
      </c>
      <c r="P29" s="57">
        <f t="shared" si="8"/>
        <v>1</v>
      </c>
      <c r="Q29" s="57"/>
      <c r="R29" s="57"/>
      <c r="S29" s="55">
        <v>3</v>
      </c>
      <c r="T29" s="55"/>
      <c r="U29" s="55" t="s">
        <v>1603</v>
      </c>
      <c r="V29" s="58" t="s">
        <v>1291</v>
      </c>
      <c r="W29" s="48">
        <f t="shared" si="1"/>
        <v>0.86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0.86</v>
      </c>
      <c r="AB29" s="54">
        <f t="shared" si="6"/>
        <v>0.86</v>
      </c>
      <c r="AC29" s="54">
        <f t="shared" si="7"/>
        <v>0</v>
      </c>
    </row>
    <row r="30" spans="1:29" ht="30" customHeight="1">
      <c r="A30" s="59">
        <v>21</v>
      </c>
      <c r="B30" s="50" t="s">
        <v>1169</v>
      </c>
      <c r="C30" s="50" t="s">
        <v>1290</v>
      </c>
      <c r="D30" s="50">
        <v>21</v>
      </c>
      <c r="E30" s="53" t="s">
        <v>2688</v>
      </c>
      <c r="F30" s="53" t="s">
        <v>2687</v>
      </c>
      <c r="G30" s="53" t="s">
        <v>2689</v>
      </c>
      <c r="H30" s="50" t="s">
        <v>1598</v>
      </c>
      <c r="I30" s="53" t="s">
        <v>1589</v>
      </c>
      <c r="J30" s="54">
        <v>1.1000000000000001</v>
      </c>
      <c r="K30" s="54"/>
      <c r="L30" s="54"/>
      <c r="M30" s="54"/>
      <c r="N30" s="54">
        <v>1.5</v>
      </c>
      <c r="O30" s="54">
        <v>1.2</v>
      </c>
      <c r="P30" s="54">
        <f t="shared" si="8"/>
        <v>1.2</v>
      </c>
      <c r="Q30" s="54"/>
      <c r="R30" s="54"/>
      <c r="S30" s="50">
        <v>3</v>
      </c>
      <c r="T30" s="50"/>
      <c r="U30" s="50" t="s">
        <v>1603</v>
      </c>
      <c r="V30" s="53"/>
      <c r="W30" s="48">
        <f t="shared" si="1"/>
        <v>1.1000000000000001</v>
      </c>
      <c r="X30" s="54">
        <f t="shared" si="2"/>
        <v>0</v>
      </c>
      <c r="Y30" s="54">
        <f t="shared" si="3"/>
        <v>0</v>
      </c>
      <c r="Z30" s="54">
        <f t="shared" si="4"/>
        <v>0</v>
      </c>
      <c r="AA30" s="49">
        <f t="shared" si="5"/>
        <v>1.1000000000000001</v>
      </c>
      <c r="AB30" s="54">
        <f t="shared" si="6"/>
        <v>1.1000000000000001</v>
      </c>
      <c r="AC30" s="54">
        <f t="shared" si="7"/>
        <v>0</v>
      </c>
    </row>
    <row r="31" spans="1:29" ht="30" customHeight="1">
      <c r="A31" s="59">
        <v>22</v>
      </c>
      <c r="B31" s="50" t="s">
        <v>1147</v>
      </c>
      <c r="C31" s="50" t="s">
        <v>1287</v>
      </c>
      <c r="D31" s="50">
        <v>22</v>
      </c>
      <c r="E31" s="53" t="s">
        <v>2690</v>
      </c>
      <c r="F31" s="53" t="s">
        <v>2691</v>
      </c>
      <c r="G31" s="53" t="s">
        <v>2669</v>
      </c>
      <c r="H31" s="50" t="s">
        <v>1598</v>
      </c>
      <c r="I31" s="53" t="s">
        <v>1589</v>
      </c>
      <c r="J31" s="54">
        <v>4.4000000000000004</v>
      </c>
      <c r="K31" s="54"/>
      <c r="L31" s="54"/>
      <c r="M31" s="54"/>
      <c r="N31" s="54">
        <v>1.5</v>
      </c>
      <c r="O31" s="54">
        <v>1.2</v>
      </c>
      <c r="P31" s="54">
        <f t="shared" si="8"/>
        <v>1.2</v>
      </c>
      <c r="Q31" s="54"/>
      <c r="R31" s="54"/>
      <c r="S31" s="50">
        <v>4</v>
      </c>
      <c r="T31" s="50" t="s">
        <v>1598</v>
      </c>
      <c r="U31" s="50" t="s">
        <v>1603</v>
      </c>
      <c r="V31" s="53"/>
      <c r="W31" s="48">
        <f t="shared" si="1"/>
        <v>4.4000000000000004</v>
      </c>
      <c r="X31" s="54">
        <f t="shared" si="2"/>
        <v>0</v>
      </c>
      <c r="Y31" s="54">
        <f t="shared" si="3"/>
        <v>0</v>
      </c>
      <c r="Z31" s="54">
        <f t="shared" si="4"/>
        <v>0</v>
      </c>
      <c r="AA31" s="49">
        <f t="shared" si="5"/>
        <v>4.4000000000000004</v>
      </c>
      <c r="AB31" s="54">
        <f t="shared" si="6"/>
        <v>4.4000000000000004</v>
      </c>
      <c r="AC31" s="54">
        <f t="shared" si="7"/>
        <v>0</v>
      </c>
    </row>
    <row r="32" spans="1:29" ht="30" customHeight="1">
      <c r="A32" s="59">
        <v>23</v>
      </c>
      <c r="B32" s="50" t="s">
        <v>1147</v>
      </c>
      <c r="C32" s="50" t="s">
        <v>1287</v>
      </c>
      <c r="D32" s="50">
        <v>23</v>
      </c>
      <c r="E32" s="53" t="s">
        <v>2692</v>
      </c>
      <c r="F32" s="53" t="s">
        <v>2693</v>
      </c>
      <c r="G32" s="53" t="s">
        <v>2694</v>
      </c>
      <c r="H32" s="50" t="s">
        <v>1598</v>
      </c>
      <c r="I32" s="53" t="s">
        <v>1589</v>
      </c>
      <c r="J32" s="54">
        <v>4.8</v>
      </c>
      <c r="K32" s="54"/>
      <c r="L32" s="54"/>
      <c r="M32" s="54"/>
      <c r="N32" s="54">
        <v>1.5</v>
      </c>
      <c r="O32" s="54">
        <v>1.2</v>
      </c>
      <c r="P32" s="54">
        <f t="shared" si="8"/>
        <v>1.2</v>
      </c>
      <c r="Q32" s="54"/>
      <c r="R32" s="54"/>
      <c r="S32" s="50">
        <v>4</v>
      </c>
      <c r="T32" s="50" t="s">
        <v>1598</v>
      </c>
      <c r="U32" s="50" t="s">
        <v>1603</v>
      </c>
      <c r="V32" s="53"/>
      <c r="W32" s="48">
        <f t="shared" si="1"/>
        <v>4.8</v>
      </c>
      <c r="X32" s="54">
        <f t="shared" si="2"/>
        <v>0</v>
      </c>
      <c r="Y32" s="54">
        <f t="shared" si="3"/>
        <v>0</v>
      </c>
      <c r="Z32" s="54">
        <f t="shared" si="4"/>
        <v>0</v>
      </c>
      <c r="AA32" s="49">
        <f t="shared" si="5"/>
        <v>4.8</v>
      </c>
      <c r="AB32" s="54">
        <f t="shared" si="6"/>
        <v>4.8</v>
      </c>
      <c r="AC32" s="54">
        <f t="shared" si="7"/>
        <v>0</v>
      </c>
    </row>
    <row r="33" spans="1:29" ht="30" customHeight="1">
      <c r="A33" s="59">
        <v>24</v>
      </c>
      <c r="B33" s="50" t="s">
        <v>1169</v>
      </c>
      <c r="C33" s="50" t="s">
        <v>1290</v>
      </c>
      <c r="D33" s="50">
        <v>24</v>
      </c>
      <c r="E33" s="53" t="s">
        <v>2695</v>
      </c>
      <c r="F33" s="53" t="s">
        <v>2696</v>
      </c>
      <c r="G33" s="53" t="s">
        <v>2697</v>
      </c>
      <c r="H33" s="50" t="s">
        <v>1598</v>
      </c>
      <c r="I33" s="53" t="s">
        <v>1589</v>
      </c>
      <c r="J33" s="54">
        <v>1.6</v>
      </c>
      <c r="K33" s="54"/>
      <c r="L33" s="54"/>
      <c r="M33" s="54"/>
      <c r="N33" s="54">
        <v>1.5</v>
      </c>
      <c r="O33" s="54">
        <v>0.5</v>
      </c>
      <c r="P33" s="54">
        <f t="shared" si="8"/>
        <v>0.5</v>
      </c>
      <c r="Q33" s="54"/>
      <c r="R33" s="54"/>
      <c r="S33" s="50">
        <v>3</v>
      </c>
      <c r="T33" s="50"/>
      <c r="U33" s="50" t="s">
        <v>1603</v>
      </c>
      <c r="V33" s="53"/>
      <c r="W33" s="48">
        <f t="shared" si="1"/>
        <v>1.6</v>
      </c>
      <c r="X33" s="54">
        <f t="shared" si="2"/>
        <v>0</v>
      </c>
      <c r="Y33" s="54">
        <f t="shared" si="3"/>
        <v>0</v>
      </c>
      <c r="Z33" s="54">
        <f t="shared" si="4"/>
        <v>0</v>
      </c>
      <c r="AA33" s="49">
        <f t="shared" si="5"/>
        <v>1.6</v>
      </c>
      <c r="AB33" s="54">
        <f t="shared" si="6"/>
        <v>1.6</v>
      </c>
      <c r="AC33" s="54">
        <f t="shared" si="7"/>
        <v>0</v>
      </c>
    </row>
    <row r="34" spans="1:29" ht="30" customHeight="1">
      <c r="A34" s="59">
        <v>25</v>
      </c>
      <c r="B34" s="50" t="s">
        <v>1147</v>
      </c>
      <c r="C34" s="50" t="s">
        <v>1287</v>
      </c>
      <c r="D34" s="50">
        <v>25</v>
      </c>
      <c r="E34" s="53" t="s">
        <v>2698</v>
      </c>
      <c r="F34" s="53" t="s">
        <v>2699</v>
      </c>
      <c r="G34" s="53" t="s">
        <v>2700</v>
      </c>
      <c r="H34" s="50" t="s">
        <v>1598</v>
      </c>
      <c r="I34" s="53" t="s">
        <v>1589</v>
      </c>
      <c r="J34" s="54">
        <v>0.7</v>
      </c>
      <c r="K34" s="54"/>
      <c r="L34" s="54"/>
      <c r="M34" s="54"/>
      <c r="N34" s="54">
        <v>1.5</v>
      </c>
      <c r="O34" s="54">
        <v>0.8</v>
      </c>
      <c r="P34" s="54">
        <f t="shared" si="8"/>
        <v>0.8</v>
      </c>
      <c r="Q34" s="54"/>
      <c r="R34" s="54"/>
      <c r="S34" s="50">
        <v>5</v>
      </c>
      <c r="T34" s="50" t="s">
        <v>1598</v>
      </c>
      <c r="U34" s="50" t="s">
        <v>1603</v>
      </c>
      <c r="V34" s="53"/>
      <c r="W34" s="48">
        <f t="shared" si="1"/>
        <v>0.7</v>
      </c>
      <c r="X34" s="54">
        <f t="shared" si="2"/>
        <v>0</v>
      </c>
      <c r="Y34" s="54">
        <f t="shared" si="3"/>
        <v>0</v>
      </c>
      <c r="Z34" s="54">
        <f t="shared" si="4"/>
        <v>0</v>
      </c>
      <c r="AA34" s="49">
        <f t="shared" si="5"/>
        <v>0.7</v>
      </c>
      <c r="AB34" s="54">
        <f t="shared" si="6"/>
        <v>0.7</v>
      </c>
      <c r="AC34" s="54">
        <f t="shared" si="7"/>
        <v>0</v>
      </c>
    </row>
    <row r="35" spans="1:29" ht="30" customHeight="1">
      <c r="A35" s="59">
        <v>26</v>
      </c>
      <c r="B35" s="50" t="s">
        <v>1169</v>
      </c>
      <c r="C35" s="50" t="s">
        <v>1290</v>
      </c>
      <c r="D35" s="50">
        <v>26</v>
      </c>
      <c r="E35" s="53" t="s">
        <v>2701</v>
      </c>
      <c r="F35" s="53" t="s">
        <v>2700</v>
      </c>
      <c r="G35" s="53" t="s">
        <v>2699</v>
      </c>
      <c r="H35" s="50" t="s">
        <v>1598</v>
      </c>
      <c r="I35" s="53" t="s">
        <v>1589</v>
      </c>
      <c r="J35" s="54">
        <v>0.7</v>
      </c>
      <c r="K35" s="54"/>
      <c r="L35" s="54"/>
      <c r="M35" s="54"/>
      <c r="N35" s="54">
        <v>1.5</v>
      </c>
      <c r="O35" s="54">
        <v>0.5</v>
      </c>
      <c r="P35" s="54">
        <f t="shared" si="8"/>
        <v>0.5</v>
      </c>
      <c r="Q35" s="54"/>
      <c r="R35" s="54"/>
      <c r="S35" s="50">
        <v>5</v>
      </c>
      <c r="T35" s="50" t="s">
        <v>1598</v>
      </c>
      <c r="U35" s="50" t="s">
        <v>1590</v>
      </c>
      <c r="V35" s="53"/>
      <c r="W35" s="48">
        <f t="shared" si="1"/>
        <v>0.7</v>
      </c>
      <c r="X35" s="54">
        <f t="shared" si="2"/>
        <v>0</v>
      </c>
      <c r="Y35" s="54">
        <f t="shared" si="3"/>
        <v>0</v>
      </c>
      <c r="Z35" s="54">
        <f t="shared" si="4"/>
        <v>0</v>
      </c>
      <c r="AA35" s="49">
        <f t="shared" si="5"/>
        <v>0.7</v>
      </c>
      <c r="AB35" s="54">
        <f t="shared" si="6"/>
        <v>0.7</v>
      </c>
      <c r="AC35" s="54">
        <f t="shared" si="7"/>
        <v>0</v>
      </c>
    </row>
    <row r="36" spans="1:29" ht="30" customHeight="1">
      <c r="A36" s="59">
        <v>27</v>
      </c>
      <c r="B36" s="50" t="s">
        <v>1169</v>
      </c>
      <c r="C36" s="50" t="s">
        <v>1290</v>
      </c>
      <c r="D36" s="50">
        <v>27</v>
      </c>
      <c r="E36" s="53" t="s">
        <v>2702</v>
      </c>
      <c r="F36" s="53" t="s">
        <v>2699</v>
      </c>
      <c r="G36" s="53" t="s">
        <v>2703</v>
      </c>
      <c r="H36" s="50" t="s">
        <v>1598</v>
      </c>
      <c r="I36" s="53" t="s">
        <v>1589</v>
      </c>
      <c r="J36" s="54">
        <v>0.7</v>
      </c>
      <c r="K36" s="54"/>
      <c r="L36" s="54"/>
      <c r="M36" s="54"/>
      <c r="N36" s="54">
        <v>1.5</v>
      </c>
      <c r="O36" s="54">
        <v>0.8</v>
      </c>
      <c r="P36" s="54">
        <f t="shared" si="8"/>
        <v>0.8</v>
      </c>
      <c r="Q36" s="54"/>
      <c r="R36" s="54"/>
      <c r="S36" s="50">
        <v>4</v>
      </c>
      <c r="T36" s="50" t="s">
        <v>1598</v>
      </c>
      <c r="U36" s="50" t="s">
        <v>1590</v>
      </c>
      <c r="V36" s="53"/>
      <c r="W36" s="48">
        <f t="shared" si="1"/>
        <v>0.7</v>
      </c>
      <c r="X36" s="54">
        <f t="shared" si="2"/>
        <v>0</v>
      </c>
      <c r="Y36" s="54">
        <f t="shared" si="3"/>
        <v>0</v>
      </c>
      <c r="Z36" s="54">
        <f t="shared" si="4"/>
        <v>0</v>
      </c>
      <c r="AA36" s="49">
        <f t="shared" si="5"/>
        <v>0.7</v>
      </c>
      <c r="AB36" s="54">
        <f t="shared" si="6"/>
        <v>0.7</v>
      </c>
      <c r="AC36" s="54">
        <f t="shared" si="7"/>
        <v>0</v>
      </c>
    </row>
    <row r="37" spans="1:29" ht="30" customHeight="1">
      <c r="A37" s="59">
        <v>28</v>
      </c>
      <c r="B37" s="50" t="s">
        <v>1169</v>
      </c>
      <c r="C37" s="50" t="s">
        <v>1290</v>
      </c>
      <c r="D37" s="50">
        <v>28</v>
      </c>
      <c r="E37" s="53" t="s">
        <v>2704</v>
      </c>
      <c r="F37" s="53" t="s">
        <v>2703</v>
      </c>
      <c r="G37" s="53" t="s">
        <v>2699</v>
      </c>
      <c r="H37" s="50" t="s">
        <v>1598</v>
      </c>
      <c r="I37" s="53" t="s">
        <v>1589</v>
      </c>
      <c r="J37" s="54">
        <v>0.7</v>
      </c>
      <c r="K37" s="54"/>
      <c r="L37" s="54"/>
      <c r="M37" s="54"/>
      <c r="N37" s="54">
        <v>1.5</v>
      </c>
      <c r="O37" s="54">
        <v>0.8</v>
      </c>
      <c r="P37" s="54">
        <f t="shared" si="8"/>
        <v>0.8</v>
      </c>
      <c r="Q37" s="54"/>
      <c r="R37" s="54"/>
      <c r="S37" s="50">
        <v>4</v>
      </c>
      <c r="T37" s="50" t="s">
        <v>1598</v>
      </c>
      <c r="U37" s="50" t="s">
        <v>1603</v>
      </c>
      <c r="V37" s="53"/>
      <c r="W37" s="48">
        <f t="shared" si="1"/>
        <v>0.7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0.7</v>
      </c>
      <c r="AB37" s="54">
        <f t="shared" si="6"/>
        <v>0.7</v>
      </c>
      <c r="AC37" s="54">
        <f t="shared" si="7"/>
        <v>0</v>
      </c>
    </row>
    <row r="38" spans="1:29" ht="30" customHeight="1">
      <c r="A38" s="59">
        <v>29</v>
      </c>
      <c r="B38" s="50" t="s">
        <v>1147</v>
      </c>
      <c r="C38" s="50" t="s">
        <v>1287</v>
      </c>
      <c r="D38" s="50">
        <v>29</v>
      </c>
      <c r="E38" s="53" t="s">
        <v>2705</v>
      </c>
      <c r="F38" s="53" t="s">
        <v>2706</v>
      </c>
      <c r="G38" s="53" t="s">
        <v>2707</v>
      </c>
      <c r="H38" s="50" t="s">
        <v>1598</v>
      </c>
      <c r="I38" s="53" t="s">
        <v>1589</v>
      </c>
      <c r="J38" s="54">
        <v>0.2</v>
      </c>
      <c r="K38" s="54"/>
      <c r="L38" s="54"/>
      <c r="M38" s="54"/>
      <c r="N38" s="54">
        <v>1.5</v>
      </c>
      <c r="O38" s="54">
        <v>1.2</v>
      </c>
      <c r="P38" s="54">
        <f t="shared" si="8"/>
        <v>1.2</v>
      </c>
      <c r="Q38" s="54"/>
      <c r="R38" s="54"/>
      <c r="S38" s="50">
        <v>4</v>
      </c>
      <c r="T38" s="50"/>
      <c r="U38" s="50" t="s">
        <v>1603</v>
      </c>
      <c r="V38" s="53"/>
      <c r="W38" s="48">
        <f t="shared" si="1"/>
        <v>0.2</v>
      </c>
      <c r="X38" s="54">
        <f t="shared" si="2"/>
        <v>0</v>
      </c>
      <c r="Y38" s="54">
        <f t="shared" si="3"/>
        <v>0</v>
      </c>
      <c r="Z38" s="54">
        <f t="shared" si="4"/>
        <v>0</v>
      </c>
      <c r="AA38" s="49">
        <f t="shared" si="5"/>
        <v>0.2</v>
      </c>
      <c r="AB38" s="54">
        <f t="shared" si="6"/>
        <v>0.2</v>
      </c>
      <c r="AC38" s="54">
        <f t="shared" si="7"/>
        <v>0</v>
      </c>
    </row>
    <row r="39" spans="1:29" ht="30" customHeight="1">
      <c r="A39" s="60">
        <v>30</v>
      </c>
      <c r="B39" s="55" t="s">
        <v>1147</v>
      </c>
      <c r="C39" s="55" t="s">
        <v>1287</v>
      </c>
      <c r="D39" s="55">
        <v>30</v>
      </c>
      <c r="E39" s="56" t="s">
        <v>2708</v>
      </c>
      <c r="F39" s="56" t="s">
        <v>2707</v>
      </c>
      <c r="G39" s="56" t="s">
        <v>2709</v>
      </c>
      <c r="H39" s="55" t="s">
        <v>1598</v>
      </c>
      <c r="I39" s="56" t="s">
        <v>1589</v>
      </c>
      <c r="J39" s="57">
        <v>0.2</v>
      </c>
      <c r="K39" s="57"/>
      <c r="L39" s="57"/>
      <c r="M39" s="57"/>
      <c r="N39" s="57">
        <v>1.5</v>
      </c>
      <c r="O39" s="57">
        <v>0</v>
      </c>
      <c r="P39" s="57">
        <f t="shared" si="8"/>
        <v>0</v>
      </c>
      <c r="Q39" s="57"/>
      <c r="R39" s="57"/>
      <c r="S39" s="55">
        <v>4</v>
      </c>
      <c r="T39" s="55"/>
      <c r="U39" s="55" t="s">
        <v>1590</v>
      </c>
      <c r="V39" s="58" t="s">
        <v>1152</v>
      </c>
      <c r="W39" s="48">
        <f t="shared" si="1"/>
        <v>0.2</v>
      </c>
      <c r="X39" s="54">
        <f t="shared" si="2"/>
        <v>0</v>
      </c>
      <c r="Y39" s="54">
        <f t="shared" si="3"/>
        <v>0</v>
      </c>
      <c r="Z39" s="54">
        <f t="shared" si="4"/>
        <v>0</v>
      </c>
      <c r="AA39" s="49">
        <f t="shared" si="5"/>
        <v>0.2</v>
      </c>
      <c r="AB39" s="54">
        <f t="shared" si="6"/>
        <v>0.2</v>
      </c>
      <c r="AC39" s="54">
        <f t="shared" si="7"/>
        <v>0</v>
      </c>
    </row>
    <row r="40" spans="1:29" ht="30" customHeight="1">
      <c r="A40" s="59">
        <v>31</v>
      </c>
      <c r="B40" s="50" t="s">
        <v>1147</v>
      </c>
      <c r="C40" s="50" t="s">
        <v>1287</v>
      </c>
      <c r="D40" s="50">
        <v>31</v>
      </c>
      <c r="E40" s="53" t="s">
        <v>2710</v>
      </c>
      <c r="F40" s="53" t="s">
        <v>2711</v>
      </c>
      <c r="G40" s="53" t="s">
        <v>2712</v>
      </c>
      <c r="H40" s="50"/>
      <c r="I40" s="53" t="s">
        <v>1589</v>
      </c>
      <c r="J40" s="54">
        <v>0.8</v>
      </c>
      <c r="K40" s="54"/>
      <c r="L40" s="54"/>
      <c r="M40" s="54"/>
      <c r="N40" s="54">
        <v>1.5</v>
      </c>
      <c r="O40" s="54">
        <v>0.6</v>
      </c>
      <c r="P40" s="54">
        <f t="shared" si="8"/>
        <v>0.6</v>
      </c>
      <c r="Q40" s="54"/>
      <c r="R40" s="54"/>
      <c r="S40" s="50">
        <v>4</v>
      </c>
      <c r="T40" s="50"/>
      <c r="U40" s="50" t="s">
        <v>1603</v>
      </c>
      <c r="V40" s="53"/>
      <c r="W40" s="48">
        <f t="shared" si="1"/>
        <v>0.8</v>
      </c>
      <c r="X40" s="54">
        <f t="shared" si="2"/>
        <v>0</v>
      </c>
      <c r="Y40" s="54">
        <f t="shared" si="3"/>
        <v>0</v>
      </c>
      <c r="Z40" s="54">
        <f t="shared" si="4"/>
        <v>0</v>
      </c>
      <c r="AA40" s="49">
        <f t="shared" si="5"/>
        <v>0.8</v>
      </c>
      <c r="AB40" s="54">
        <f t="shared" si="6"/>
        <v>0.8</v>
      </c>
      <c r="AC40" s="54">
        <f t="shared" si="7"/>
        <v>0</v>
      </c>
    </row>
    <row r="41" spans="1:29" ht="30" customHeight="1">
      <c r="A41" s="59">
        <v>32</v>
      </c>
      <c r="B41" s="50" t="s">
        <v>1169</v>
      </c>
      <c r="C41" s="50" t="s">
        <v>1290</v>
      </c>
      <c r="D41" s="50">
        <v>32</v>
      </c>
      <c r="E41" s="53" t="s">
        <v>2713</v>
      </c>
      <c r="F41" s="53" t="s">
        <v>2714</v>
      </c>
      <c r="G41" s="53" t="s">
        <v>2715</v>
      </c>
      <c r="H41" s="50"/>
      <c r="I41" s="53" t="s">
        <v>1589</v>
      </c>
      <c r="J41" s="54">
        <v>0.3</v>
      </c>
      <c r="K41" s="54"/>
      <c r="L41" s="54"/>
      <c r="M41" s="54"/>
      <c r="N41" s="54">
        <v>1.5</v>
      </c>
      <c r="O41" s="54">
        <v>0.8</v>
      </c>
      <c r="P41" s="54">
        <f t="shared" si="8"/>
        <v>0.8</v>
      </c>
      <c r="Q41" s="54"/>
      <c r="R41" s="54"/>
      <c r="S41" s="50">
        <v>2</v>
      </c>
      <c r="T41" s="50"/>
      <c r="U41" s="50" t="s">
        <v>1590</v>
      </c>
      <c r="V41" s="53"/>
      <c r="W41" s="48">
        <f t="shared" si="1"/>
        <v>0.3</v>
      </c>
      <c r="X41" s="54">
        <f t="shared" si="2"/>
        <v>0</v>
      </c>
      <c r="Y41" s="54">
        <f t="shared" si="3"/>
        <v>0</v>
      </c>
      <c r="Z41" s="54">
        <f t="shared" si="4"/>
        <v>0</v>
      </c>
      <c r="AA41" s="49">
        <f t="shared" si="5"/>
        <v>0.3</v>
      </c>
      <c r="AB41" s="54">
        <f t="shared" si="6"/>
        <v>0.3</v>
      </c>
      <c r="AC41" s="54">
        <f t="shared" si="7"/>
        <v>0</v>
      </c>
    </row>
    <row r="42" spans="1:29" ht="30" customHeight="1">
      <c r="A42" s="60">
        <v>33</v>
      </c>
      <c r="B42" s="55" t="s">
        <v>1147</v>
      </c>
      <c r="C42" s="55" t="s">
        <v>1287</v>
      </c>
      <c r="D42" s="55">
        <v>33</v>
      </c>
      <c r="E42" s="56" t="s">
        <v>2716</v>
      </c>
      <c r="F42" s="56" t="s">
        <v>2717</v>
      </c>
      <c r="G42" s="56" t="s">
        <v>2718</v>
      </c>
      <c r="H42" s="55" t="s">
        <v>1598</v>
      </c>
      <c r="I42" s="56" t="s">
        <v>1589</v>
      </c>
      <c r="J42" s="57">
        <v>2</v>
      </c>
      <c r="K42" s="57"/>
      <c r="L42" s="57"/>
      <c r="M42" s="57"/>
      <c r="N42" s="57">
        <v>1.5</v>
      </c>
      <c r="O42" s="57"/>
      <c r="P42" s="57">
        <f t="shared" si="8"/>
        <v>0</v>
      </c>
      <c r="Q42" s="57"/>
      <c r="R42" s="57"/>
      <c r="S42" s="55">
        <v>3</v>
      </c>
      <c r="T42" s="55"/>
      <c r="U42" s="55" t="s">
        <v>1603</v>
      </c>
      <c r="V42" s="58" t="s">
        <v>1152</v>
      </c>
      <c r="W42" s="48">
        <f t="shared" si="1"/>
        <v>2</v>
      </c>
      <c r="X42" s="54">
        <f t="shared" si="2"/>
        <v>0</v>
      </c>
      <c r="Y42" s="54">
        <f t="shared" si="3"/>
        <v>0</v>
      </c>
      <c r="Z42" s="54">
        <f t="shared" si="4"/>
        <v>0</v>
      </c>
      <c r="AA42" s="49">
        <f t="shared" si="5"/>
        <v>2</v>
      </c>
      <c r="AB42" s="54">
        <f t="shared" si="6"/>
        <v>2</v>
      </c>
      <c r="AC42" s="54">
        <f t="shared" si="7"/>
        <v>0</v>
      </c>
    </row>
    <row r="43" spans="1:29" ht="30" customHeight="1">
      <c r="A43" s="59">
        <v>34</v>
      </c>
      <c r="B43" s="50" t="s">
        <v>1147</v>
      </c>
      <c r="C43" s="50" t="s">
        <v>1287</v>
      </c>
      <c r="D43" s="50">
        <v>34</v>
      </c>
      <c r="E43" s="53" t="s">
        <v>2719</v>
      </c>
      <c r="F43" s="53" t="s">
        <v>2720</v>
      </c>
      <c r="G43" s="53" t="s">
        <v>2721</v>
      </c>
      <c r="H43" s="50" t="s">
        <v>1598</v>
      </c>
      <c r="I43" s="53" t="s">
        <v>1589</v>
      </c>
      <c r="J43" s="54">
        <v>0.34</v>
      </c>
      <c r="K43" s="54"/>
      <c r="L43" s="54"/>
      <c r="M43" s="54"/>
      <c r="N43" s="54">
        <v>1.5</v>
      </c>
      <c r="O43" s="54">
        <v>2</v>
      </c>
      <c r="P43" s="54">
        <f t="shared" si="8"/>
        <v>2</v>
      </c>
      <c r="Q43" s="54"/>
      <c r="R43" s="54"/>
      <c r="S43" s="50">
        <v>3</v>
      </c>
      <c r="T43" s="50"/>
      <c r="U43" s="50" t="s">
        <v>1590</v>
      </c>
      <c r="V43" s="53"/>
      <c r="W43" s="48">
        <f t="shared" si="1"/>
        <v>0.34</v>
      </c>
      <c r="X43" s="54">
        <f t="shared" si="2"/>
        <v>0</v>
      </c>
      <c r="Y43" s="54">
        <f t="shared" si="3"/>
        <v>0</v>
      </c>
      <c r="Z43" s="54">
        <f t="shared" si="4"/>
        <v>0</v>
      </c>
      <c r="AA43" s="49">
        <f t="shared" si="5"/>
        <v>0.34</v>
      </c>
      <c r="AB43" s="54">
        <f t="shared" si="6"/>
        <v>0.34</v>
      </c>
      <c r="AC43" s="54">
        <f t="shared" si="7"/>
        <v>0</v>
      </c>
    </row>
    <row r="44" spans="1:29" ht="30" customHeight="1">
      <c r="A44" s="59">
        <v>35</v>
      </c>
      <c r="B44" s="50" t="s">
        <v>1147</v>
      </c>
      <c r="C44" s="50" t="s">
        <v>1287</v>
      </c>
      <c r="D44" s="50">
        <v>35</v>
      </c>
      <c r="E44" s="53" t="s">
        <v>2722</v>
      </c>
      <c r="F44" s="53" t="s">
        <v>2723</v>
      </c>
      <c r="G44" s="53" t="s">
        <v>2724</v>
      </c>
      <c r="H44" s="50" t="s">
        <v>1598</v>
      </c>
      <c r="I44" s="53" t="s">
        <v>1130</v>
      </c>
      <c r="J44" s="54">
        <v>1.2</v>
      </c>
      <c r="K44" s="54">
        <v>1.7</v>
      </c>
      <c r="L44" s="54"/>
      <c r="M44" s="54"/>
      <c r="N44" s="54"/>
      <c r="O44" s="54"/>
      <c r="P44" s="54"/>
      <c r="Q44" s="54"/>
      <c r="R44" s="54"/>
      <c r="S44" s="50">
        <v>1</v>
      </c>
      <c r="T44" s="50"/>
      <c r="U44" s="50" t="s">
        <v>1590</v>
      </c>
      <c r="V44" s="53"/>
      <c r="W44" s="48">
        <f t="shared" si="1"/>
        <v>1.2</v>
      </c>
      <c r="X44" s="54">
        <f t="shared" si="2"/>
        <v>1.2</v>
      </c>
      <c r="Y44" s="54">
        <f t="shared" si="3"/>
        <v>0</v>
      </c>
      <c r="Z44" s="54">
        <f t="shared" si="4"/>
        <v>0</v>
      </c>
      <c r="AA44" s="49">
        <f t="shared" si="5"/>
        <v>0</v>
      </c>
      <c r="AB44" s="54">
        <f t="shared" si="6"/>
        <v>0</v>
      </c>
      <c r="AC44" s="54">
        <f t="shared" si="7"/>
        <v>0</v>
      </c>
    </row>
    <row r="45" spans="1:29" ht="30" customHeight="1">
      <c r="A45" s="59">
        <v>36</v>
      </c>
      <c r="B45" s="50" t="s">
        <v>1147</v>
      </c>
      <c r="C45" s="50" t="s">
        <v>1287</v>
      </c>
      <c r="D45" s="50">
        <v>36</v>
      </c>
      <c r="E45" s="53" t="s">
        <v>2725</v>
      </c>
      <c r="F45" s="53" t="s">
        <v>2724</v>
      </c>
      <c r="G45" s="53" t="s">
        <v>2723</v>
      </c>
      <c r="H45" s="50" t="s">
        <v>1598</v>
      </c>
      <c r="I45" s="53" t="s">
        <v>1130</v>
      </c>
      <c r="J45" s="54">
        <v>1.2</v>
      </c>
      <c r="K45" s="54">
        <v>1.7</v>
      </c>
      <c r="L45" s="54"/>
      <c r="M45" s="54"/>
      <c r="N45" s="54"/>
      <c r="O45" s="54"/>
      <c r="P45" s="54"/>
      <c r="Q45" s="54"/>
      <c r="R45" s="54"/>
      <c r="S45" s="50">
        <v>1</v>
      </c>
      <c r="T45" s="50"/>
      <c r="U45" s="50"/>
      <c r="V45" s="53"/>
      <c r="W45" s="48">
        <f t="shared" si="1"/>
        <v>1.2</v>
      </c>
      <c r="X45" s="54">
        <f t="shared" si="2"/>
        <v>1.2</v>
      </c>
      <c r="Y45" s="54">
        <f t="shared" si="3"/>
        <v>0</v>
      </c>
      <c r="Z45" s="54">
        <f t="shared" si="4"/>
        <v>0</v>
      </c>
      <c r="AA45" s="49">
        <f t="shared" si="5"/>
        <v>0</v>
      </c>
      <c r="AB45" s="54">
        <f t="shared" si="6"/>
        <v>0</v>
      </c>
      <c r="AC45" s="54">
        <f t="shared" si="7"/>
        <v>0</v>
      </c>
    </row>
    <row r="46" spans="1:29" ht="30" customHeight="1">
      <c r="A46" s="59">
        <v>37</v>
      </c>
      <c r="B46" s="50" t="s">
        <v>1169</v>
      </c>
      <c r="C46" s="50" t="s">
        <v>1290</v>
      </c>
      <c r="D46" s="50">
        <v>37</v>
      </c>
      <c r="E46" s="53" t="s">
        <v>2726</v>
      </c>
      <c r="F46" s="53" t="s">
        <v>2657</v>
      </c>
      <c r="G46" s="53" t="s">
        <v>2727</v>
      </c>
      <c r="H46" s="50" t="s">
        <v>1598</v>
      </c>
      <c r="I46" s="53" t="s">
        <v>1589</v>
      </c>
      <c r="J46" s="54">
        <v>1.5</v>
      </c>
      <c r="K46" s="54"/>
      <c r="L46" s="54"/>
      <c r="M46" s="54"/>
      <c r="N46" s="54">
        <v>1.5</v>
      </c>
      <c r="O46" s="54">
        <v>2</v>
      </c>
      <c r="P46" s="54">
        <f>-1-0.25+N46+O46-0.25</f>
        <v>2</v>
      </c>
      <c r="Q46" s="54"/>
      <c r="R46" s="54"/>
      <c r="S46" s="50">
        <v>4</v>
      </c>
      <c r="T46" s="50"/>
      <c r="U46" s="50" t="s">
        <v>1590</v>
      </c>
      <c r="V46" s="53"/>
      <c r="W46" s="48">
        <f t="shared" si="1"/>
        <v>1.5</v>
      </c>
      <c r="X46" s="54">
        <f t="shared" si="2"/>
        <v>0</v>
      </c>
      <c r="Y46" s="54">
        <f t="shared" si="3"/>
        <v>0</v>
      </c>
      <c r="Z46" s="54">
        <f t="shared" si="4"/>
        <v>0</v>
      </c>
      <c r="AA46" s="49">
        <f t="shared" si="5"/>
        <v>1.5</v>
      </c>
      <c r="AB46" s="54">
        <f t="shared" si="6"/>
        <v>1.5</v>
      </c>
      <c r="AC46" s="54">
        <f t="shared" si="7"/>
        <v>0</v>
      </c>
    </row>
    <row r="47" spans="1:29" ht="30" customHeight="1">
      <c r="A47" s="59">
        <v>38</v>
      </c>
      <c r="B47" s="50" t="s">
        <v>1169</v>
      </c>
      <c r="C47" s="50" t="s">
        <v>1290</v>
      </c>
      <c r="D47" s="50">
        <v>38</v>
      </c>
      <c r="E47" s="53" t="s">
        <v>2728</v>
      </c>
      <c r="F47" s="53" t="s">
        <v>2724</v>
      </c>
      <c r="G47" s="53" t="s">
        <v>2729</v>
      </c>
      <c r="H47" s="50" t="s">
        <v>1598</v>
      </c>
      <c r="I47" s="53" t="s">
        <v>1589</v>
      </c>
      <c r="J47" s="54">
        <v>0.7</v>
      </c>
      <c r="K47" s="54"/>
      <c r="L47" s="54"/>
      <c r="M47" s="54"/>
      <c r="N47" s="54">
        <v>2</v>
      </c>
      <c r="O47" s="54">
        <v>1.5</v>
      </c>
      <c r="P47" s="54">
        <f>-1-0.25+N47+O47-0.25</f>
        <v>2</v>
      </c>
      <c r="Q47" s="54"/>
      <c r="R47" s="54"/>
      <c r="S47" s="50">
        <v>1</v>
      </c>
      <c r="T47" s="50"/>
      <c r="U47" s="50" t="s">
        <v>1590</v>
      </c>
      <c r="V47" s="53"/>
      <c r="W47" s="48">
        <f t="shared" si="1"/>
        <v>0.7</v>
      </c>
      <c r="X47" s="54">
        <f t="shared" si="2"/>
        <v>0</v>
      </c>
      <c r="Y47" s="54">
        <f t="shared" si="3"/>
        <v>0</v>
      </c>
      <c r="Z47" s="54">
        <f t="shared" si="4"/>
        <v>0</v>
      </c>
      <c r="AA47" s="49">
        <f t="shared" si="5"/>
        <v>0.7</v>
      </c>
      <c r="AB47" s="54">
        <f t="shared" si="6"/>
        <v>0.7</v>
      </c>
      <c r="AC47" s="54">
        <f t="shared" si="7"/>
        <v>0</v>
      </c>
    </row>
    <row r="48" spans="1:29" ht="30" customHeight="1">
      <c r="A48" s="59">
        <v>39</v>
      </c>
      <c r="B48" s="50" t="s">
        <v>1169</v>
      </c>
      <c r="C48" s="50" t="s">
        <v>1290</v>
      </c>
      <c r="D48" s="50">
        <v>39</v>
      </c>
      <c r="E48" s="53" t="s">
        <v>2730</v>
      </c>
      <c r="F48" s="53" t="s">
        <v>2731</v>
      </c>
      <c r="G48" s="53" t="s">
        <v>2732</v>
      </c>
      <c r="H48" s="50" t="s">
        <v>1598</v>
      </c>
      <c r="I48" s="53" t="s">
        <v>1599</v>
      </c>
      <c r="J48" s="54">
        <v>0.4</v>
      </c>
      <c r="K48" s="54"/>
      <c r="L48" s="54"/>
      <c r="M48" s="54"/>
      <c r="N48" s="54"/>
      <c r="O48" s="54"/>
      <c r="P48" s="54"/>
      <c r="Q48" s="54">
        <v>3</v>
      </c>
      <c r="R48" s="54">
        <f>-1-0.25+Q48-0.25</f>
        <v>1.5</v>
      </c>
      <c r="S48" s="50">
        <v>1</v>
      </c>
      <c r="T48" s="50"/>
      <c r="U48" s="50"/>
      <c r="V48" s="53"/>
      <c r="W48" s="48">
        <f t="shared" si="1"/>
        <v>0.4</v>
      </c>
      <c r="X48" s="54">
        <f t="shared" si="2"/>
        <v>0</v>
      </c>
      <c r="Y48" s="54">
        <f t="shared" si="3"/>
        <v>0</v>
      </c>
      <c r="Z48" s="54">
        <f t="shared" si="4"/>
        <v>0</v>
      </c>
      <c r="AA48" s="49">
        <f t="shared" si="5"/>
        <v>0.4</v>
      </c>
      <c r="AB48" s="54">
        <f t="shared" si="6"/>
        <v>0</v>
      </c>
      <c r="AC48" s="54">
        <f t="shared" si="7"/>
        <v>0.4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AC44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1.25" style="44" bestFit="1" customWidth="1"/>
    <col min="5" max="5" width="13" style="44" bestFit="1" customWidth="1"/>
    <col min="6" max="6" width="18.125" style="44" bestFit="1" customWidth="1"/>
    <col min="7" max="7" width="15.12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1110</v>
      </c>
      <c r="B4" s="137"/>
      <c r="C4" s="137"/>
      <c r="D4" s="137"/>
      <c r="E4" s="137"/>
      <c r="F4" s="137"/>
      <c r="G4" s="137"/>
      <c r="H4" s="137"/>
      <c r="I4" s="137" t="s">
        <v>1111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1112</v>
      </c>
      <c r="U4" s="132"/>
      <c r="V4" s="133"/>
      <c r="W4" s="131" t="s">
        <v>1113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1115</v>
      </c>
      <c r="B5" s="123" t="s">
        <v>1116</v>
      </c>
      <c r="C5" s="123" t="s">
        <v>1117</v>
      </c>
      <c r="D5" s="123" t="s">
        <v>1118</v>
      </c>
      <c r="E5" s="123" t="s">
        <v>1119</v>
      </c>
      <c r="F5" s="123" t="s">
        <v>1120</v>
      </c>
      <c r="G5" s="123" t="s">
        <v>1121</v>
      </c>
      <c r="H5" s="124" t="s">
        <v>1122</v>
      </c>
      <c r="I5" s="124" t="s">
        <v>1123</v>
      </c>
      <c r="J5" s="124" t="s">
        <v>1124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1127</v>
      </c>
      <c r="U5" s="124" t="s">
        <v>1128</v>
      </c>
      <c r="V5" s="134" t="s">
        <v>1114</v>
      </c>
      <c r="W5" s="115" t="s">
        <v>1129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1133</v>
      </c>
      <c r="O6" s="123"/>
      <c r="P6" s="123"/>
      <c r="Q6" s="123"/>
      <c r="R6" s="123"/>
      <c r="S6" s="124"/>
      <c r="T6" s="124"/>
      <c r="U6" s="123"/>
      <c r="V6" s="135"/>
      <c r="W6" s="122" t="s">
        <v>1134</v>
      </c>
      <c r="X6" s="111" t="s">
        <v>1135</v>
      </c>
      <c r="Y6" s="111" t="s">
        <v>1136</v>
      </c>
      <c r="Z6" s="111" t="s">
        <v>1137</v>
      </c>
      <c r="AA6" s="112" t="s">
        <v>1133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1138</v>
      </c>
      <c r="O7" s="123"/>
      <c r="P7" s="123"/>
      <c r="Q7" s="123" t="s">
        <v>1139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1140</v>
      </c>
      <c r="AB7" s="120" t="s">
        <v>1141</v>
      </c>
      <c r="AC7" s="120" t="s">
        <v>1142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1292</v>
      </c>
      <c r="D9" s="46" t="s">
        <v>1293</v>
      </c>
      <c r="E9" s="46"/>
      <c r="F9" s="46"/>
      <c r="G9" s="46"/>
      <c r="H9" s="46">
        <f>COUNTIF(H10:H1048576,"○")</f>
        <v>21</v>
      </c>
      <c r="I9" s="46"/>
      <c r="J9" s="47">
        <f>SUM(J10:J1048576)</f>
        <v>109.66000000000003</v>
      </c>
      <c r="K9" s="46">
        <f>COUNTIF(I10:I1048576,X6)</f>
        <v>15</v>
      </c>
      <c r="L9" s="46">
        <f>COUNTIF(I10:I1048576,Y6)</f>
        <v>0</v>
      </c>
      <c r="M9" s="46">
        <f>COUNTIF(I10:I1048576,Z6)</f>
        <v>0</v>
      </c>
      <c r="N9" s="46">
        <f>COUNTIF(I10:I1048576,AB7)</f>
        <v>4</v>
      </c>
      <c r="O9" s="46"/>
      <c r="P9" s="46"/>
      <c r="Q9" s="46">
        <f>COUNTIF(I10:I1048576,AC7)</f>
        <v>16</v>
      </c>
      <c r="R9" s="46"/>
      <c r="S9" s="46"/>
      <c r="T9" s="46">
        <f>COUNTIF(T10:T1048576,"○")</f>
        <v>7</v>
      </c>
      <c r="U9" s="46"/>
      <c r="V9" s="50"/>
      <c r="W9" s="48">
        <f t="shared" ref="W9:AC9" si="0">SUM(W10:W1048576)</f>
        <v>109.66000000000003</v>
      </c>
      <c r="X9" s="47">
        <f t="shared" si="0"/>
        <v>45.489999999999995</v>
      </c>
      <c r="Y9" s="47">
        <f t="shared" si="0"/>
        <v>0</v>
      </c>
      <c r="Z9" s="47">
        <f t="shared" si="0"/>
        <v>0</v>
      </c>
      <c r="AA9" s="49">
        <f t="shared" si="0"/>
        <v>64.17</v>
      </c>
      <c r="AB9" s="47">
        <f t="shared" si="0"/>
        <v>17.200000000000003</v>
      </c>
      <c r="AC9" s="47">
        <f t="shared" si="0"/>
        <v>46.970000000000006</v>
      </c>
    </row>
    <row r="10" spans="1:29" ht="30" customHeight="1">
      <c r="A10" s="59">
        <v>1</v>
      </c>
      <c r="B10" s="50" t="s">
        <v>1147</v>
      </c>
      <c r="C10" s="50" t="s">
        <v>1292</v>
      </c>
      <c r="D10" s="50" t="s">
        <v>2150</v>
      </c>
      <c r="E10" s="53" t="s">
        <v>2733</v>
      </c>
      <c r="F10" s="53" t="s">
        <v>2734</v>
      </c>
      <c r="G10" s="53" t="s">
        <v>2735</v>
      </c>
      <c r="H10" s="50"/>
      <c r="I10" s="53" t="s">
        <v>1589</v>
      </c>
      <c r="J10" s="54">
        <v>1.2</v>
      </c>
      <c r="K10" s="54"/>
      <c r="L10" s="54"/>
      <c r="M10" s="54"/>
      <c r="N10" s="54">
        <v>1.9</v>
      </c>
      <c r="O10" s="54">
        <v>1.8</v>
      </c>
      <c r="P10" s="54">
        <f>-1-0.25+N10+O10-0.25</f>
        <v>2.2000000000000002</v>
      </c>
      <c r="Q10" s="54"/>
      <c r="R10" s="54"/>
      <c r="S10" s="50">
        <v>4</v>
      </c>
      <c r="T10" s="50"/>
      <c r="U10" s="50" t="s">
        <v>1590</v>
      </c>
      <c r="V10" s="53"/>
      <c r="W10" s="48">
        <f t="shared" ref="W10:W44" si="1">X10+Y10+Z10+AA10</f>
        <v>1.2</v>
      </c>
      <c r="X10" s="54">
        <f t="shared" ref="X10:X44" si="2">SUMIF(I10,$X$6,J10)</f>
        <v>0</v>
      </c>
      <c r="Y10" s="54">
        <f t="shared" ref="Y10:Y44" si="3">SUMIF(I10,$Y$6,J10)</f>
        <v>0</v>
      </c>
      <c r="Z10" s="54">
        <f t="shared" ref="Z10:Z44" si="4">SUMIF(I10,$Z$6,J10)</f>
        <v>0</v>
      </c>
      <c r="AA10" s="49">
        <f t="shared" ref="AA10:AA44" si="5">AB10+AC10</f>
        <v>1.2</v>
      </c>
      <c r="AB10" s="54">
        <f t="shared" ref="AB10:AB44" si="6">SUMIF(I10,$AB$7,J10)</f>
        <v>1.2</v>
      </c>
      <c r="AC10" s="54">
        <f t="shared" ref="AC10:AC44" si="7">SUMIF(I10,$AC$7,J10)</f>
        <v>0</v>
      </c>
    </row>
    <row r="11" spans="1:29" ht="30" customHeight="1">
      <c r="A11" s="59">
        <v>2</v>
      </c>
      <c r="B11" s="50" t="s">
        <v>1171</v>
      </c>
      <c r="C11" s="50" t="s">
        <v>1294</v>
      </c>
      <c r="D11" s="50" t="s">
        <v>2154</v>
      </c>
      <c r="E11" s="53" t="s">
        <v>2736</v>
      </c>
      <c r="F11" s="53" t="s">
        <v>2734</v>
      </c>
      <c r="G11" s="53" t="s">
        <v>2735</v>
      </c>
      <c r="H11" s="50"/>
      <c r="I11" s="53" t="s">
        <v>1589</v>
      </c>
      <c r="J11" s="54">
        <v>1.2</v>
      </c>
      <c r="K11" s="54"/>
      <c r="L11" s="54"/>
      <c r="M11" s="54"/>
      <c r="N11" s="54">
        <v>1.9</v>
      </c>
      <c r="O11" s="54">
        <v>1.8</v>
      </c>
      <c r="P11" s="54">
        <f>-1-0.25+N11+O11-0.25</f>
        <v>2.2000000000000002</v>
      </c>
      <c r="Q11" s="54"/>
      <c r="R11" s="54"/>
      <c r="S11" s="50">
        <v>4</v>
      </c>
      <c r="T11" s="50"/>
      <c r="U11" s="50" t="s">
        <v>1590</v>
      </c>
      <c r="V11" s="53"/>
      <c r="W11" s="48">
        <f t="shared" si="1"/>
        <v>1.2</v>
      </c>
      <c r="X11" s="54">
        <f t="shared" si="2"/>
        <v>0</v>
      </c>
      <c r="Y11" s="54">
        <f t="shared" si="3"/>
        <v>0</v>
      </c>
      <c r="Z11" s="54">
        <f t="shared" si="4"/>
        <v>0</v>
      </c>
      <c r="AA11" s="49">
        <f t="shared" si="5"/>
        <v>1.2</v>
      </c>
      <c r="AB11" s="54">
        <f t="shared" si="6"/>
        <v>1.2</v>
      </c>
      <c r="AC11" s="54">
        <f t="shared" si="7"/>
        <v>0</v>
      </c>
    </row>
    <row r="12" spans="1:29" ht="30" customHeight="1">
      <c r="A12" s="59">
        <v>3</v>
      </c>
      <c r="B12" s="50" t="s">
        <v>1171</v>
      </c>
      <c r="C12" s="50" t="s">
        <v>1294</v>
      </c>
      <c r="D12" s="50">
        <v>2</v>
      </c>
      <c r="E12" s="53" t="s">
        <v>2737</v>
      </c>
      <c r="F12" s="53" t="s">
        <v>2738</v>
      </c>
      <c r="G12" s="53" t="s">
        <v>2739</v>
      </c>
      <c r="H12" s="50" t="s">
        <v>1598</v>
      </c>
      <c r="I12" s="53" t="s">
        <v>1130</v>
      </c>
      <c r="J12" s="54">
        <v>13.17</v>
      </c>
      <c r="K12" s="54">
        <v>2.2200000000000002</v>
      </c>
      <c r="L12" s="54"/>
      <c r="M12" s="54"/>
      <c r="N12" s="54"/>
      <c r="O12" s="54"/>
      <c r="P12" s="54"/>
      <c r="Q12" s="54"/>
      <c r="R12" s="54"/>
      <c r="S12" s="50">
        <v>3</v>
      </c>
      <c r="T12" s="50"/>
      <c r="U12" s="50"/>
      <c r="V12" s="53"/>
      <c r="W12" s="48">
        <f t="shared" si="1"/>
        <v>13.17</v>
      </c>
      <c r="X12" s="54">
        <f t="shared" si="2"/>
        <v>13.17</v>
      </c>
      <c r="Y12" s="54">
        <f t="shared" si="3"/>
        <v>0</v>
      </c>
      <c r="Z12" s="54">
        <f t="shared" si="4"/>
        <v>0</v>
      </c>
      <c r="AA12" s="49">
        <f t="shared" si="5"/>
        <v>0</v>
      </c>
      <c r="AB12" s="54">
        <f t="shared" si="6"/>
        <v>0</v>
      </c>
      <c r="AC12" s="54">
        <f t="shared" si="7"/>
        <v>0</v>
      </c>
    </row>
    <row r="13" spans="1:29" ht="30" customHeight="1">
      <c r="A13" s="59">
        <v>4</v>
      </c>
      <c r="B13" s="50" t="s">
        <v>1171</v>
      </c>
      <c r="C13" s="50" t="s">
        <v>1294</v>
      </c>
      <c r="D13" s="50">
        <v>3</v>
      </c>
      <c r="E13" s="53" t="s">
        <v>2740</v>
      </c>
      <c r="F13" s="53" t="s">
        <v>2741</v>
      </c>
      <c r="G13" s="53" t="s">
        <v>2742</v>
      </c>
      <c r="H13" s="50" t="s">
        <v>1598</v>
      </c>
      <c r="I13" s="53" t="s">
        <v>1130</v>
      </c>
      <c r="J13" s="54">
        <v>2.78</v>
      </c>
      <c r="K13" s="54">
        <v>2.2599999999999998</v>
      </c>
      <c r="L13" s="54"/>
      <c r="M13" s="54"/>
      <c r="N13" s="54"/>
      <c r="O13" s="54"/>
      <c r="P13" s="54"/>
      <c r="Q13" s="54"/>
      <c r="R13" s="54"/>
      <c r="S13" s="50">
        <v>2</v>
      </c>
      <c r="T13" s="50" t="s">
        <v>1598</v>
      </c>
      <c r="U13" s="50"/>
      <c r="V13" s="53"/>
      <c r="W13" s="48">
        <f t="shared" si="1"/>
        <v>2.78</v>
      </c>
      <c r="X13" s="54">
        <f t="shared" si="2"/>
        <v>2.78</v>
      </c>
      <c r="Y13" s="54">
        <f t="shared" si="3"/>
        <v>0</v>
      </c>
      <c r="Z13" s="54">
        <f t="shared" si="4"/>
        <v>0</v>
      </c>
      <c r="AA13" s="49">
        <f t="shared" si="5"/>
        <v>0</v>
      </c>
      <c r="AB13" s="54">
        <f t="shared" si="6"/>
        <v>0</v>
      </c>
      <c r="AC13" s="54">
        <f t="shared" si="7"/>
        <v>0</v>
      </c>
    </row>
    <row r="14" spans="1:29" ht="30" customHeight="1">
      <c r="A14" s="59">
        <v>5</v>
      </c>
      <c r="B14" s="50" t="s">
        <v>1171</v>
      </c>
      <c r="C14" s="50" t="s">
        <v>1294</v>
      </c>
      <c r="D14" s="81" t="s">
        <v>2192</v>
      </c>
      <c r="E14" s="82" t="s">
        <v>2743</v>
      </c>
      <c r="F14" s="82" t="s">
        <v>2744</v>
      </c>
      <c r="G14" s="82" t="s">
        <v>2745</v>
      </c>
      <c r="H14" s="81"/>
      <c r="I14" s="82" t="s">
        <v>1130</v>
      </c>
      <c r="J14" s="54">
        <v>2.0699999999999998</v>
      </c>
      <c r="K14" s="54">
        <v>1.65</v>
      </c>
      <c r="L14" s="54"/>
      <c r="M14" s="54"/>
      <c r="N14" s="54"/>
      <c r="O14" s="54"/>
      <c r="P14" s="54"/>
      <c r="Q14" s="54"/>
      <c r="R14" s="54"/>
      <c r="S14" s="81">
        <v>2</v>
      </c>
      <c r="T14" s="81"/>
      <c r="U14" s="81"/>
      <c r="V14" s="53"/>
      <c r="W14" s="48">
        <f t="shared" si="1"/>
        <v>2.0699999999999998</v>
      </c>
      <c r="X14" s="54">
        <f t="shared" si="2"/>
        <v>2.0699999999999998</v>
      </c>
      <c r="Y14" s="54">
        <f t="shared" si="3"/>
        <v>0</v>
      </c>
      <c r="Z14" s="54">
        <f t="shared" si="4"/>
        <v>0</v>
      </c>
      <c r="AA14" s="49">
        <f t="shared" si="5"/>
        <v>0</v>
      </c>
      <c r="AB14" s="54">
        <f t="shared" si="6"/>
        <v>0</v>
      </c>
      <c r="AC14" s="54">
        <f t="shared" si="7"/>
        <v>0</v>
      </c>
    </row>
    <row r="15" spans="1:29" ht="30" customHeight="1">
      <c r="A15" s="59">
        <v>6</v>
      </c>
      <c r="B15" s="50" t="s">
        <v>1171</v>
      </c>
      <c r="C15" s="50" t="s">
        <v>1294</v>
      </c>
      <c r="D15" s="81" t="s">
        <v>2195</v>
      </c>
      <c r="E15" s="82" t="s">
        <v>2746</v>
      </c>
      <c r="F15" s="82" t="s">
        <v>2747</v>
      </c>
      <c r="G15" s="82" t="s">
        <v>2745</v>
      </c>
      <c r="H15" s="81"/>
      <c r="I15" s="82" t="s">
        <v>1130</v>
      </c>
      <c r="J15" s="54">
        <v>2.0699999999999998</v>
      </c>
      <c r="K15" s="54">
        <v>1.9</v>
      </c>
      <c r="L15" s="54"/>
      <c r="M15" s="54"/>
      <c r="N15" s="54"/>
      <c r="O15" s="54"/>
      <c r="P15" s="54"/>
      <c r="Q15" s="54"/>
      <c r="R15" s="54"/>
      <c r="S15" s="81">
        <v>2</v>
      </c>
      <c r="T15" s="81"/>
      <c r="U15" s="81"/>
      <c r="V15" s="53"/>
      <c r="W15" s="48">
        <f t="shared" si="1"/>
        <v>2.0699999999999998</v>
      </c>
      <c r="X15" s="54">
        <f t="shared" si="2"/>
        <v>2.0699999999999998</v>
      </c>
      <c r="Y15" s="54">
        <f t="shared" si="3"/>
        <v>0</v>
      </c>
      <c r="Z15" s="54">
        <f t="shared" si="4"/>
        <v>0</v>
      </c>
      <c r="AA15" s="49">
        <f t="shared" si="5"/>
        <v>0</v>
      </c>
      <c r="AB15" s="54">
        <f t="shared" si="6"/>
        <v>0</v>
      </c>
      <c r="AC15" s="54">
        <f t="shared" si="7"/>
        <v>0</v>
      </c>
    </row>
    <row r="16" spans="1:29" ht="30" customHeight="1">
      <c r="A16" s="59">
        <v>7</v>
      </c>
      <c r="B16" s="50" t="s">
        <v>1171</v>
      </c>
      <c r="C16" s="50" t="s">
        <v>1294</v>
      </c>
      <c r="D16" s="50">
        <v>5</v>
      </c>
      <c r="E16" s="53" t="s">
        <v>2748</v>
      </c>
      <c r="F16" s="53" t="s">
        <v>2745</v>
      </c>
      <c r="G16" s="53" t="s">
        <v>2749</v>
      </c>
      <c r="H16" s="50"/>
      <c r="I16" s="53" t="s">
        <v>1599</v>
      </c>
      <c r="J16" s="54">
        <v>2.89</v>
      </c>
      <c r="K16" s="54"/>
      <c r="L16" s="54"/>
      <c r="M16" s="54"/>
      <c r="N16" s="54"/>
      <c r="O16" s="54"/>
      <c r="P16" s="54"/>
      <c r="Q16" s="54">
        <v>2.4</v>
      </c>
      <c r="R16" s="54">
        <f>-1-0.25+Q16-0.25</f>
        <v>0.89999999999999991</v>
      </c>
      <c r="S16" s="50">
        <v>2</v>
      </c>
      <c r="T16" s="50" t="s">
        <v>1598</v>
      </c>
      <c r="U16" s="50"/>
      <c r="V16" s="53"/>
      <c r="W16" s="48">
        <f t="shared" si="1"/>
        <v>2.89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2.89</v>
      </c>
      <c r="AB16" s="54">
        <f t="shared" si="6"/>
        <v>0</v>
      </c>
      <c r="AC16" s="54">
        <f t="shared" si="7"/>
        <v>2.89</v>
      </c>
    </row>
    <row r="17" spans="1:29" ht="30" customHeight="1">
      <c r="A17" s="59">
        <v>8</v>
      </c>
      <c r="B17" s="50" t="s">
        <v>1171</v>
      </c>
      <c r="C17" s="50" t="s">
        <v>1294</v>
      </c>
      <c r="D17" s="50">
        <v>6</v>
      </c>
      <c r="E17" s="53" t="s">
        <v>2750</v>
      </c>
      <c r="F17" s="53" t="s">
        <v>2751</v>
      </c>
      <c r="G17" s="53" t="s">
        <v>2752</v>
      </c>
      <c r="H17" s="50"/>
      <c r="I17" s="53" t="s">
        <v>1599</v>
      </c>
      <c r="J17" s="54">
        <v>6.31</v>
      </c>
      <c r="K17" s="54"/>
      <c r="L17" s="54"/>
      <c r="M17" s="54"/>
      <c r="N17" s="54"/>
      <c r="O17" s="54"/>
      <c r="P17" s="54"/>
      <c r="Q17" s="54">
        <v>4.2</v>
      </c>
      <c r="R17" s="54">
        <f>-1-0.25+Q17-0.25</f>
        <v>2.7</v>
      </c>
      <c r="S17" s="50">
        <v>3</v>
      </c>
      <c r="T17" s="50" t="s">
        <v>1598</v>
      </c>
      <c r="U17" s="50"/>
      <c r="V17" s="53"/>
      <c r="W17" s="48">
        <f t="shared" si="1"/>
        <v>6.31</v>
      </c>
      <c r="X17" s="54">
        <f t="shared" si="2"/>
        <v>0</v>
      </c>
      <c r="Y17" s="54">
        <f t="shared" si="3"/>
        <v>0</v>
      </c>
      <c r="Z17" s="54">
        <f t="shared" si="4"/>
        <v>0</v>
      </c>
      <c r="AA17" s="49">
        <f t="shared" si="5"/>
        <v>6.31</v>
      </c>
      <c r="AB17" s="54">
        <f t="shared" si="6"/>
        <v>0</v>
      </c>
      <c r="AC17" s="54">
        <f t="shared" si="7"/>
        <v>6.31</v>
      </c>
    </row>
    <row r="18" spans="1:29" ht="30" customHeight="1">
      <c r="A18" s="59">
        <v>9</v>
      </c>
      <c r="B18" s="50" t="s">
        <v>1171</v>
      </c>
      <c r="C18" s="50" t="s">
        <v>1294</v>
      </c>
      <c r="D18" s="50">
        <v>7</v>
      </c>
      <c r="E18" s="53" t="s">
        <v>2753</v>
      </c>
      <c r="F18" s="53" t="s">
        <v>2754</v>
      </c>
      <c r="G18" s="53" t="s">
        <v>2755</v>
      </c>
      <c r="H18" s="50"/>
      <c r="I18" s="53" t="s">
        <v>1599</v>
      </c>
      <c r="J18" s="54">
        <v>8.84</v>
      </c>
      <c r="K18" s="54"/>
      <c r="L18" s="54"/>
      <c r="M18" s="54"/>
      <c r="N18" s="54"/>
      <c r="O18" s="54"/>
      <c r="P18" s="54"/>
      <c r="Q18" s="54">
        <v>3.3</v>
      </c>
      <c r="R18" s="54">
        <f>-1-0.25+Q18-0.25</f>
        <v>1.7999999999999998</v>
      </c>
      <c r="S18" s="50">
        <v>3</v>
      </c>
      <c r="T18" s="50"/>
      <c r="U18" s="50"/>
      <c r="V18" s="53"/>
      <c r="W18" s="48">
        <f t="shared" si="1"/>
        <v>8.84</v>
      </c>
      <c r="X18" s="54">
        <f t="shared" si="2"/>
        <v>0</v>
      </c>
      <c r="Y18" s="54">
        <f t="shared" si="3"/>
        <v>0</v>
      </c>
      <c r="Z18" s="54">
        <f t="shared" si="4"/>
        <v>0</v>
      </c>
      <c r="AA18" s="49">
        <f t="shared" si="5"/>
        <v>8.84</v>
      </c>
      <c r="AB18" s="54">
        <f t="shared" si="6"/>
        <v>0</v>
      </c>
      <c r="AC18" s="54">
        <f t="shared" si="7"/>
        <v>8.84</v>
      </c>
    </row>
    <row r="19" spans="1:29" ht="30" customHeight="1">
      <c r="A19" s="59">
        <v>10</v>
      </c>
      <c r="B19" s="50" t="s">
        <v>1171</v>
      </c>
      <c r="C19" s="50" t="s">
        <v>1294</v>
      </c>
      <c r="D19" s="50">
        <v>8</v>
      </c>
      <c r="E19" s="53" t="s">
        <v>2756</v>
      </c>
      <c r="F19" s="53" t="s">
        <v>2757</v>
      </c>
      <c r="G19" s="53" t="s">
        <v>2758</v>
      </c>
      <c r="H19" s="50" t="s">
        <v>1598</v>
      </c>
      <c r="I19" s="53" t="s">
        <v>1599</v>
      </c>
      <c r="J19" s="54">
        <v>2.56</v>
      </c>
      <c r="K19" s="54"/>
      <c r="L19" s="54"/>
      <c r="M19" s="54"/>
      <c r="N19" s="54"/>
      <c r="O19" s="54"/>
      <c r="P19" s="54"/>
      <c r="Q19" s="54">
        <v>1.8</v>
      </c>
      <c r="R19" s="54">
        <f>-1-0.25+Q19-0.25</f>
        <v>0.30000000000000004</v>
      </c>
      <c r="S19" s="50">
        <v>3</v>
      </c>
      <c r="T19" s="50"/>
      <c r="U19" s="50"/>
      <c r="V19" s="53"/>
      <c r="W19" s="48">
        <f t="shared" si="1"/>
        <v>2.56</v>
      </c>
      <c r="X19" s="54">
        <f t="shared" si="2"/>
        <v>0</v>
      </c>
      <c r="Y19" s="54">
        <f t="shared" si="3"/>
        <v>0</v>
      </c>
      <c r="Z19" s="54">
        <f t="shared" si="4"/>
        <v>0</v>
      </c>
      <c r="AA19" s="49">
        <f t="shared" si="5"/>
        <v>2.56</v>
      </c>
      <c r="AB19" s="54">
        <f t="shared" si="6"/>
        <v>0</v>
      </c>
      <c r="AC19" s="54">
        <f t="shared" si="7"/>
        <v>2.56</v>
      </c>
    </row>
    <row r="20" spans="1:29" ht="30" customHeight="1">
      <c r="A20" s="59">
        <v>11</v>
      </c>
      <c r="B20" s="50" t="s">
        <v>1171</v>
      </c>
      <c r="C20" s="50" t="s">
        <v>1294</v>
      </c>
      <c r="D20" s="50" t="s">
        <v>2263</v>
      </c>
      <c r="E20" s="53" t="s">
        <v>2759</v>
      </c>
      <c r="F20" s="53" t="s">
        <v>2760</v>
      </c>
      <c r="G20" s="53" t="s">
        <v>2761</v>
      </c>
      <c r="H20" s="50" t="s">
        <v>1598</v>
      </c>
      <c r="I20" s="53" t="s">
        <v>1130</v>
      </c>
      <c r="J20" s="54">
        <v>2.78</v>
      </c>
      <c r="K20" s="54">
        <v>2</v>
      </c>
      <c r="L20" s="54"/>
      <c r="M20" s="54"/>
      <c r="N20" s="54"/>
      <c r="O20" s="54"/>
      <c r="P20" s="54"/>
      <c r="Q20" s="54"/>
      <c r="R20" s="54"/>
      <c r="S20" s="50">
        <v>4</v>
      </c>
      <c r="T20" s="50"/>
      <c r="U20" s="50"/>
      <c r="V20" s="53"/>
      <c r="W20" s="48">
        <f t="shared" si="1"/>
        <v>2.78</v>
      </c>
      <c r="X20" s="54">
        <f t="shared" si="2"/>
        <v>2.78</v>
      </c>
      <c r="Y20" s="54">
        <f t="shared" si="3"/>
        <v>0</v>
      </c>
      <c r="Z20" s="54">
        <f t="shared" si="4"/>
        <v>0</v>
      </c>
      <c r="AA20" s="49">
        <f t="shared" si="5"/>
        <v>0</v>
      </c>
      <c r="AB20" s="54">
        <f t="shared" si="6"/>
        <v>0</v>
      </c>
      <c r="AC20" s="54">
        <f t="shared" si="7"/>
        <v>0</v>
      </c>
    </row>
    <row r="21" spans="1:29" ht="30" customHeight="1">
      <c r="A21" s="59">
        <v>12</v>
      </c>
      <c r="B21" s="50" t="s">
        <v>1171</v>
      </c>
      <c r="C21" s="50" t="s">
        <v>1294</v>
      </c>
      <c r="D21" s="50" t="s">
        <v>2267</v>
      </c>
      <c r="E21" s="53" t="s">
        <v>2762</v>
      </c>
      <c r="F21" s="53" t="s">
        <v>2760</v>
      </c>
      <c r="G21" s="53" t="s">
        <v>2761</v>
      </c>
      <c r="H21" s="50" t="s">
        <v>1598</v>
      </c>
      <c r="I21" s="53" t="s">
        <v>1599</v>
      </c>
      <c r="J21" s="54">
        <v>3.08</v>
      </c>
      <c r="K21" s="54"/>
      <c r="L21" s="54"/>
      <c r="M21" s="54"/>
      <c r="N21" s="54"/>
      <c r="O21" s="54"/>
      <c r="P21" s="54"/>
      <c r="Q21" s="54">
        <v>4.5</v>
      </c>
      <c r="R21" s="54">
        <f>-1-0.25+Q21-0.25</f>
        <v>3</v>
      </c>
      <c r="S21" s="50">
        <v>4</v>
      </c>
      <c r="T21" s="50"/>
      <c r="U21" s="50"/>
      <c r="V21" s="53"/>
      <c r="W21" s="48">
        <f t="shared" si="1"/>
        <v>3.08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3.08</v>
      </c>
      <c r="AB21" s="54">
        <f t="shared" si="6"/>
        <v>0</v>
      </c>
      <c r="AC21" s="54">
        <f t="shared" si="7"/>
        <v>3.08</v>
      </c>
    </row>
    <row r="22" spans="1:29" ht="30" customHeight="1">
      <c r="A22" s="60">
        <v>13</v>
      </c>
      <c r="B22" s="55" t="s">
        <v>1171</v>
      </c>
      <c r="C22" s="55" t="s">
        <v>1294</v>
      </c>
      <c r="D22" s="55" t="s">
        <v>2763</v>
      </c>
      <c r="E22" s="56" t="s">
        <v>2764</v>
      </c>
      <c r="F22" s="56" t="s">
        <v>2765</v>
      </c>
      <c r="G22" s="56" t="s">
        <v>2766</v>
      </c>
      <c r="H22" s="55" t="s">
        <v>1598</v>
      </c>
      <c r="I22" s="56" t="s">
        <v>1130</v>
      </c>
      <c r="J22" s="57">
        <v>0.68</v>
      </c>
      <c r="K22" s="57">
        <v>1.2</v>
      </c>
      <c r="L22" s="57"/>
      <c r="M22" s="57"/>
      <c r="N22" s="57"/>
      <c r="O22" s="57"/>
      <c r="P22" s="57"/>
      <c r="Q22" s="57"/>
      <c r="R22" s="57"/>
      <c r="S22" s="55">
        <v>4</v>
      </c>
      <c r="T22" s="55"/>
      <c r="U22" s="55" t="s">
        <v>1590</v>
      </c>
      <c r="V22" s="58" t="s">
        <v>1153</v>
      </c>
      <c r="W22" s="48">
        <f t="shared" si="1"/>
        <v>0.68</v>
      </c>
      <c r="X22" s="54">
        <f t="shared" si="2"/>
        <v>0.68</v>
      </c>
      <c r="Y22" s="54">
        <f t="shared" si="3"/>
        <v>0</v>
      </c>
      <c r="Z22" s="54">
        <f t="shared" si="4"/>
        <v>0</v>
      </c>
      <c r="AA22" s="49">
        <f t="shared" si="5"/>
        <v>0</v>
      </c>
      <c r="AB22" s="54">
        <f t="shared" si="6"/>
        <v>0</v>
      </c>
      <c r="AC22" s="54">
        <f t="shared" si="7"/>
        <v>0</v>
      </c>
    </row>
    <row r="23" spans="1:29" ht="30" customHeight="1">
      <c r="A23" s="60">
        <v>14</v>
      </c>
      <c r="B23" s="55" t="s">
        <v>1171</v>
      </c>
      <c r="C23" s="55" t="s">
        <v>1294</v>
      </c>
      <c r="D23" s="55" t="s">
        <v>2767</v>
      </c>
      <c r="E23" s="56" t="s">
        <v>2768</v>
      </c>
      <c r="F23" s="56" t="s">
        <v>2765</v>
      </c>
      <c r="G23" s="56" t="s">
        <v>2766</v>
      </c>
      <c r="H23" s="55" t="s">
        <v>1598</v>
      </c>
      <c r="I23" s="56" t="s">
        <v>1130</v>
      </c>
      <c r="J23" s="57">
        <v>0.67</v>
      </c>
      <c r="K23" s="57">
        <v>1.2</v>
      </c>
      <c r="L23" s="57"/>
      <c r="M23" s="57"/>
      <c r="N23" s="57"/>
      <c r="O23" s="57"/>
      <c r="P23" s="57"/>
      <c r="Q23" s="57"/>
      <c r="R23" s="57"/>
      <c r="S23" s="55">
        <v>4</v>
      </c>
      <c r="T23" s="55"/>
      <c r="U23" s="55" t="s">
        <v>1590</v>
      </c>
      <c r="V23" s="58" t="s">
        <v>1153</v>
      </c>
      <c r="W23" s="48">
        <f t="shared" si="1"/>
        <v>0.67</v>
      </c>
      <c r="X23" s="54">
        <f t="shared" si="2"/>
        <v>0.67</v>
      </c>
      <c r="Y23" s="54">
        <f t="shared" si="3"/>
        <v>0</v>
      </c>
      <c r="Z23" s="54">
        <f t="shared" si="4"/>
        <v>0</v>
      </c>
      <c r="AA23" s="49">
        <f t="shared" si="5"/>
        <v>0</v>
      </c>
      <c r="AB23" s="54">
        <f t="shared" si="6"/>
        <v>0</v>
      </c>
      <c r="AC23" s="54">
        <f t="shared" si="7"/>
        <v>0</v>
      </c>
    </row>
    <row r="24" spans="1:29" ht="30" customHeight="1">
      <c r="A24" s="59">
        <v>15</v>
      </c>
      <c r="B24" s="50" t="s">
        <v>1171</v>
      </c>
      <c r="C24" s="50" t="s">
        <v>1294</v>
      </c>
      <c r="D24" s="50">
        <v>11</v>
      </c>
      <c r="E24" s="53" t="s">
        <v>2769</v>
      </c>
      <c r="F24" s="53" t="s">
        <v>2770</v>
      </c>
      <c r="G24" s="53" t="s">
        <v>2771</v>
      </c>
      <c r="H24" s="50" t="s">
        <v>1598</v>
      </c>
      <c r="I24" s="53" t="s">
        <v>1599</v>
      </c>
      <c r="J24" s="54">
        <v>2.4300000000000002</v>
      </c>
      <c r="K24" s="54"/>
      <c r="L24" s="54"/>
      <c r="M24" s="54"/>
      <c r="N24" s="54"/>
      <c r="O24" s="54"/>
      <c r="P24" s="54"/>
      <c r="Q24" s="54">
        <v>2.2000000000000002</v>
      </c>
      <c r="R24" s="54">
        <f>-1-0.25+Q24-0.25</f>
        <v>0.70000000000000018</v>
      </c>
      <c r="S24" s="50">
        <v>2</v>
      </c>
      <c r="T24" s="50"/>
      <c r="U24" s="50"/>
      <c r="V24" s="53"/>
      <c r="W24" s="48">
        <f t="shared" si="1"/>
        <v>2.4300000000000002</v>
      </c>
      <c r="X24" s="54">
        <f t="shared" si="2"/>
        <v>0</v>
      </c>
      <c r="Y24" s="54">
        <f t="shared" si="3"/>
        <v>0</v>
      </c>
      <c r="Z24" s="54">
        <f t="shared" si="4"/>
        <v>0</v>
      </c>
      <c r="AA24" s="49">
        <f t="shared" si="5"/>
        <v>2.4300000000000002</v>
      </c>
      <c r="AB24" s="54">
        <f t="shared" si="6"/>
        <v>0</v>
      </c>
      <c r="AC24" s="54">
        <f t="shared" si="7"/>
        <v>2.4300000000000002</v>
      </c>
    </row>
    <row r="25" spans="1:29" ht="30" customHeight="1">
      <c r="A25" s="59">
        <v>16</v>
      </c>
      <c r="B25" s="50" t="s">
        <v>1171</v>
      </c>
      <c r="C25" s="50" t="s">
        <v>1294</v>
      </c>
      <c r="D25" s="50" t="s">
        <v>2772</v>
      </c>
      <c r="E25" s="53" t="s">
        <v>2773</v>
      </c>
      <c r="F25" s="53" t="s">
        <v>2760</v>
      </c>
      <c r="G25" s="53" t="s">
        <v>2774</v>
      </c>
      <c r="H25" s="50"/>
      <c r="I25" s="53" t="s">
        <v>1589</v>
      </c>
      <c r="J25" s="54">
        <v>7.4</v>
      </c>
      <c r="K25" s="54"/>
      <c r="L25" s="54"/>
      <c r="M25" s="54"/>
      <c r="N25" s="54">
        <v>1.4</v>
      </c>
      <c r="O25" s="54">
        <v>0.9</v>
      </c>
      <c r="P25" s="54">
        <f>-1-0.25+N25+O25-0.25</f>
        <v>0.79999999999999982</v>
      </c>
      <c r="Q25" s="54"/>
      <c r="R25" s="54"/>
      <c r="S25" s="50">
        <v>3</v>
      </c>
      <c r="T25" s="50"/>
      <c r="U25" s="50" t="s">
        <v>1590</v>
      </c>
      <c r="V25" s="53"/>
      <c r="W25" s="48">
        <f t="shared" si="1"/>
        <v>7.4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7.4</v>
      </c>
      <c r="AB25" s="54">
        <f t="shared" si="6"/>
        <v>7.4</v>
      </c>
      <c r="AC25" s="54">
        <f t="shared" si="7"/>
        <v>0</v>
      </c>
    </row>
    <row r="26" spans="1:29" ht="30" customHeight="1">
      <c r="A26" s="59">
        <v>17</v>
      </c>
      <c r="B26" s="50" t="s">
        <v>1171</v>
      </c>
      <c r="C26" s="50" t="s">
        <v>1294</v>
      </c>
      <c r="D26" s="50" t="s">
        <v>2775</v>
      </c>
      <c r="E26" s="53" t="s">
        <v>2776</v>
      </c>
      <c r="F26" s="53" t="s">
        <v>2760</v>
      </c>
      <c r="G26" s="53" t="s">
        <v>2774</v>
      </c>
      <c r="H26" s="50"/>
      <c r="I26" s="53" t="s">
        <v>1589</v>
      </c>
      <c r="J26" s="54">
        <v>7.4</v>
      </c>
      <c r="K26" s="54"/>
      <c r="L26" s="54"/>
      <c r="M26" s="54"/>
      <c r="N26" s="54">
        <v>1.4</v>
      </c>
      <c r="O26" s="54">
        <v>1.3</v>
      </c>
      <c r="P26" s="54">
        <f>-1-0.25+N26+O26-0.25</f>
        <v>1.2</v>
      </c>
      <c r="Q26" s="54"/>
      <c r="R26" s="54"/>
      <c r="S26" s="50">
        <v>3</v>
      </c>
      <c r="T26" s="50"/>
      <c r="U26" s="50" t="s">
        <v>1590</v>
      </c>
      <c r="V26" s="53"/>
      <c r="W26" s="48">
        <f t="shared" si="1"/>
        <v>7.4</v>
      </c>
      <c r="X26" s="54">
        <f t="shared" si="2"/>
        <v>0</v>
      </c>
      <c r="Y26" s="54">
        <f t="shared" si="3"/>
        <v>0</v>
      </c>
      <c r="Z26" s="54">
        <f t="shared" si="4"/>
        <v>0</v>
      </c>
      <c r="AA26" s="49">
        <f t="shared" si="5"/>
        <v>7.4</v>
      </c>
      <c r="AB26" s="54">
        <f t="shared" si="6"/>
        <v>7.4</v>
      </c>
      <c r="AC26" s="54">
        <f t="shared" si="7"/>
        <v>0</v>
      </c>
    </row>
    <row r="27" spans="1:29" ht="30" customHeight="1">
      <c r="A27" s="59">
        <v>18</v>
      </c>
      <c r="B27" s="50" t="s">
        <v>1171</v>
      </c>
      <c r="C27" s="50" t="s">
        <v>1294</v>
      </c>
      <c r="D27" s="50">
        <v>13</v>
      </c>
      <c r="E27" s="53" t="s">
        <v>2777</v>
      </c>
      <c r="F27" s="53" t="s">
        <v>2778</v>
      </c>
      <c r="G27" s="53" t="s">
        <v>2779</v>
      </c>
      <c r="H27" s="50"/>
      <c r="I27" s="53" t="s">
        <v>1599</v>
      </c>
      <c r="J27" s="54">
        <v>1.7</v>
      </c>
      <c r="K27" s="54"/>
      <c r="L27" s="54"/>
      <c r="M27" s="54"/>
      <c r="N27" s="54"/>
      <c r="O27" s="54"/>
      <c r="P27" s="54"/>
      <c r="Q27" s="54">
        <v>2.4</v>
      </c>
      <c r="R27" s="54">
        <f>-1-0.25+Q27-0.25</f>
        <v>0.89999999999999991</v>
      </c>
      <c r="S27" s="50">
        <v>2</v>
      </c>
      <c r="T27" s="50"/>
      <c r="U27" s="50"/>
      <c r="V27" s="53"/>
      <c r="W27" s="48">
        <f t="shared" si="1"/>
        <v>1.7</v>
      </c>
      <c r="X27" s="54">
        <f t="shared" si="2"/>
        <v>0</v>
      </c>
      <c r="Y27" s="54">
        <f t="shared" si="3"/>
        <v>0</v>
      </c>
      <c r="Z27" s="54">
        <f t="shared" si="4"/>
        <v>0</v>
      </c>
      <c r="AA27" s="49">
        <f t="shared" si="5"/>
        <v>1.7</v>
      </c>
      <c r="AB27" s="54">
        <f t="shared" si="6"/>
        <v>0</v>
      </c>
      <c r="AC27" s="54">
        <f t="shared" si="7"/>
        <v>1.7</v>
      </c>
    </row>
    <row r="28" spans="1:29" ht="30" customHeight="1">
      <c r="A28" s="59">
        <v>19</v>
      </c>
      <c r="B28" s="50" t="s">
        <v>1171</v>
      </c>
      <c r="C28" s="50" t="s">
        <v>1294</v>
      </c>
      <c r="D28" s="50" t="s">
        <v>2780</v>
      </c>
      <c r="E28" s="53" t="s">
        <v>2781</v>
      </c>
      <c r="F28" s="53" t="s">
        <v>2782</v>
      </c>
      <c r="G28" s="53" t="s">
        <v>2783</v>
      </c>
      <c r="H28" s="50" t="s">
        <v>1598</v>
      </c>
      <c r="I28" s="53" t="s">
        <v>1599</v>
      </c>
      <c r="J28" s="54">
        <v>2.8</v>
      </c>
      <c r="K28" s="54"/>
      <c r="L28" s="54"/>
      <c r="M28" s="54"/>
      <c r="N28" s="54"/>
      <c r="O28" s="54"/>
      <c r="P28" s="54"/>
      <c r="Q28" s="54">
        <v>1.8</v>
      </c>
      <c r="R28" s="54">
        <f>-1-0.25+Q28-0.25</f>
        <v>0.30000000000000004</v>
      </c>
      <c r="S28" s="50">
        <v>2</v>
      </c>
      <c r="T28" s="50" t="s">
        <v>1598</v>
      </c>
      <c r="U28" s="50"/>
      <c r="V28" s="53"/>
      <c r="W28" s="48">
        <f t="shared" si="1"/>
        <v>2.8</v>
      </c>
      <c r="X28" s="54">
        <f t="shared" si="2"/>
        <v>0</v>
      </c>
      <c r="Y28" s="54">
        <f t="shared" si="3"/>
        <v>0</v>
      </c>
      <c r="Z28" s="54">
        <f t="shared" si="4"/>
        <v>0</v>
      </c>
      <c r="AA28" s="49">
        <f t="shared" si="5"/>
        <v>2.8</v>
      </c>
      <c r="AB28" s="54">
        <f t="shared" si="6"/>
        <v>0</v>
      </c>
      <c r="AC28" s="54">
        <f t="shared" si="7"/>
        <v>2.8</v>
      </c>
    </row>
    <row r="29" spans="1:29" ht="30" customHeight="1">
      <c r="A29" s="59">
        <v>20</v>
      </c>
      <c r="B29" s="50" t="s">
        <v>1171</v>
      </c>
      <c r="C29" s="50" t="s">
        <v>1294</v>
      </c>
      <c r="D29" s="50" t="s">
        <v>2784</v>
      </c>
      <c r="E29" s="53" t="s">
        <v>2785</v>
      </c>
      <c r="F29" s="53" t="s">
        <v>2782</v>
      </c>
      <c r="G29" s="53" t="s">
        <v>2783</v>
      </c>
      <c r="H29" s="50">
        <v>0</v>
      </c>
      <c r="I29" s="53" t="s">
        <v>1599</v>
      </c>
      <c r="J29" s="54">
        <v>2.8</v>
      </c>
      <c r="K29" s="54"/>
      <c r="L29" s="54"/>
      <c r="M29" s="54"/>
      <c r="N29" s="54"/>
      <c r="O29" s="54"/>
      <c r="P29" s="54"/>
      <c r="Q29" s="54">
        <v>1.7</v>
      </c>
      <c r="R29" s="54">
        <f>-1-0.25+Q29-0.25</f>
        <v>0.19999999999999996</v>
      </c>
      <c r="S29" s="50">
        <v>2</v>
      </c>
      <c r="T29" s="50" t="s">
        <v>1598</v>
      </c>
      <c r="U29" s="50"/>
      <c r="V29" s="53"/>
      <c r="W29" s="48">
        <f t="shared" si="1"/>
        <v>2.8</v>
      </c>
      <c r="X29" s="54">
        <f t="shared" si="2"/>
        <v>0</v>
      </c>
      <c r="Y29" s="54">
        <f t="shared" si="3"/>
        <v>0</v>
      </c>
      <c r="Z29" s="54">
        <f t="shared" si="4"/>
        <v>0</v>
      </c>
      <c r="AA29" s="49">
        <f t="shared" si="5"/>
        <v>2.8</v>
      </c>
      <c r="AB29" s="54">
        <f t="shared" si="6"/>
        <v>0</v>
      </c>
      <c r="AC29" s="54">
        <f t="shared" si="7"/>
        <v>2.8</v>
      </c>
    </row>
    <row r="30" spans="1:29" ht="30" customHeight="1">
      <c r="A30" s="59">
        <v>21</v>
      </c>
      <c r="B30" s="50" t="s">
        <v>1171</v>
      </c>
      <c r="C30" s="50" t="s">
        <v>1294</v>
      </c>
      <c r="D30" s="50">
        <v>15</v>
      </c>
      <c r="E30" s="53" t="s">
        <v>2786</v>
      </c>
      <c r="F30" s="53" t="s">
        <v>2787</v>
      </c>
      <c r="G30" s="53" t="s">
        <v>2788</v>
      </c>
      <c r="H30" s="50"/>
      <c r="I30" s="53" t="s">
        <v>1599</v>
      </c>
      <c r="J30" s="54">
        <v>1.59</v>
      </c>
      <c r="K30" s="54"/>
      <c r="L30" s="54"/>
      <c r="M30" s="54"/>
      <c r="N30" s="54"/>
      <c r="O30" s="54"/>
      <c r="P30" s="54"/>
      <c r="Q30" s="54">
        <v>1.3</v>
      </c>
      <c r="R30" s="54">
        <f>-1-0.25+Q30-0.25</f>
        <v>-0.19999999999999996</v>
      </c>
      <c r="S30" s="50">
        <v>2</v>
      </c>
      <c r="T30" s="50"/>
      <c r="U30" s="50"/>
      <c r="V30" s="53"/>
      <c r="W30" s="48">
        <f t="shared" si="1"/>
        <v>1.59</v>
      </c>
      <c r="X30" s="54">
        <f t="shared" si="2"/>
        <v>0</v>
      </c>
      <c r="Y30" s="54">
        <f t="shared" si="3"/>
        <v>0</v>
      </c>
      <c r="Z30" s="54">
        <f t="shared" si="4"/>
        <v>0</v>
      </c>
      <c r="AA30" s="49">
        <f t="shared" si="5"/>
        <v>1.59</v>
      </c>
      <c r="AB30" s="54">
        <f t="shared" si="6"/>
        <v>0</v>
      </c>
      <c r="AC30" s="54">
        <f t="shared" si="7"/>
        <v>1.59</v>
      </c>
    </row>
    <row r="31" spans="1:29" ht="30" customHeight="1">
      <c r="A31" s="59">
        <v>22</v>
      </c>
      <c r="B31" s="50" t="s">
        <v>1171</v>
      </c>
      <c r="C31" s="50" t="s">
        <v>1294</v>
      </c>
      <c r="D31" s="50">
        <v>16</v>
      </c>
      <c r="E31" s="53" t="s">
        <v>2789</v>
      </c>
      <c r="F31" s="53" t="s">
        <v>2790</v>
      </c>
      <c r="G31" s="53" t="s">
        <v>2791</v>
      </c>
      <c r="H31" s="50"/>
      <c r="I31" s="53" t="s">
        <v>1599</v>
      </c>
      <c r="J31" s="54">
        <v>3.45</v>
      </c>
      <c r="K31" s="54"/>
      <c r="L31" s="54"/>
      <c r="M31" s="54"/>
      <c r="N31" s="54"/>
      <c r="O31" s="54"/>
      <c r="P31" s="54"/>
      <c r="Q31" s="54">
        <v>1.9</v>
      </c>
      <c r="R31" s="54">
        <f>-1-0.25+Q31-0.25</f>
        <v>0.39999999999999991</v>
      </c>
      <c r="S31" s="50">
        <v>2</v>
      </c>
      <c r="T31" s="50"/>
      <c r="U31" s="50"/>
      <c r="V31" s="53"/>
      <c r="W31" s="48">
        <f t="shared" si="1"/>
        <v>3.45</v>
      </c>
      <c r="X31" s="54">
        <f t="shared" si="2"/>
        <v>0</v>
      </c>
      <c r="Y31" s="54">
        <f t="shared" si="3"/>
        <v>0</v>
      </c>
      <c r="Z31" s="54">
        <f t="shared" si="4"/>
        <v>0</v>
      </c>
      <c r="AA31" s="49">
        <f t="shared" si="5"/>
        <v>3.45</v>
      </c>
      <c r="AB31" s="54">
        <f t="shared" si="6"/>
        <v>0</v>
      </c>
      <c r="AC31" s="54">
        <f t="shared" si="7"/>
        <v>3.45</v>
      </c>
    </row>
    <row r="32" spans="1:29" ht="30" customHeight="1">
      <c r="A32" s="59">
        <v>23</v>
      </c>
      <c r="B32" s="50" t="s">
        <v>1171</v>
      </c>
      <c r="C32" s="50" t="s">
        <v>1294</v>
      </c>
      <c r="D32" s="50">
        <v>17</v>
      </c>
      <c r="E32" s="53" t="s">
        <v>2792</v>
      </c>
      <c r="F32" s="53" t="s">
        <v>2793</v>
      </c>
      <c r="G32" s="53" t="s">
        <v>2794</v>
      </c>
      <c r="H32" s="50"/>
      <c r="I32" s="53" t="s">
        <v>1130</v>
      </c>
      <c r="J32" s="54">
        <v>2.2999999999999998</v>
      </c>
      <c r="K32" s="54">
        <v>1.8</v>
      </c>
      <c r="L32" s="54"/>
      <c r="M32" s="54"/>
      <c r="N32" s="54"/>
      <c r="O32" s="54"/>
      <c r="P32" s="54"/>
      <c r="Q32" s="54"/>
      <c r="R32" s="54"/>
      <c r="S32" s="50">
        <v>2</v>
      </c>
      <c r="T32" s="50" t="s">
        <v>1598</v>
      </c>
      <c r="U32" s="50"/>
      <c r="V32" s="53"/>
      <c r="W32" s="48">
        <f t="shared" si="1"/>
        <v>2.2999999999999998</v>
      </c>
      <c r="X32" s="54">
        <f t="shared" si="2"/>
        <v>2.2999999999999998</v>
      </c>
      <c r="Y32" s="54">
        <f t="shared" si="3"/>
        <v>0</v>
      </c>
      <c r="Z32" s="54">
        <f t="shared" si="4"/>
        <v>0</v>
      </c>
      <c r="AA32" s="49">
        <f t="shared" si="5"/>
        <v>0</v>
      </c>
      <c r="AB32" s="54">
        <f t="shared" si="6"/>
        <v>0</v>
      </c>
      <c r="AC32" s="54">
        <f t="shared" si="7"/>
        <v>0</v>
      </c>
    </row>
    <row r="33" spans="1:29" ht="30" customHeight="1">
      <c r="A33" s="59">
        <v>24</v>
      </c>
      <c r="B33" s="50" t="s">
        <v>1171</v>
      </c>
      <c r="C33" s="50" t="s">
        <v>1294</v>
      </c>
      <c r="D33" s="50">
        <v>18</v>
      </c>
      <c r="E33" s="53" t="s">
        <v>2795</v>
      </c>
      <c r="F33" s="53" t="s">
        <v>2796</v>
      </c>
      <c r="G33" s="53" t="s">
        <v>2797</v>
      </c>
      <c r="H33" s="50" t="s">
        <v>1598</v>
      </c>
      <c r="I33" s="53" t="s">
        <v>1130</v>
      </c>
      <c r="J33" s="54">
        <v>5.4</v>
      </c>
      <c r="K33" s="54">
        <v>3</v>
      </c>
      <c r="L33" s="54"/>
      <c r="M33" s="54"/>
      <c r="N33" s="54"/>
      <c r="O33" s="54"/>
      <c r="P33" s="54"/>
      <c r="Q33" s="54"/>
      <c r="R33" s="54"/>
      <c r="S33" s="50">
        <v>2</v>
      </c>
      <c r="T33" s="50"/>
      <c r="U33" s="50"/>
      <c r="V33" s="53"/>
      <c r="W33" s="48">
        <f t="shared" si="1"/>
        <v>5.4</v>
      </c>
      <c r="X33" s="54">
        <f t="shared" si="2"/>
        <v>5.4</v>
      </c>
      <c r="Y33" s="54">
        <f t="shared" si="3"/>
        <v>0</v>
      </c>
      <c r="Z33" s="54">
        <f t="shared" si="4"/>
        <v>0</v>
      </c>
      <c r="AA33" s="49">
        <f t="shared" si="5"/>
        <v>0</v>
      </c>
      <c r="AB33" s="54">
        <f t="shared" si="6"/>
        <v>0</v>
      </c>
      <c r="AC33" s="54">
        <f t="shared" si="7"/>
        <v>0</v>
      </c>
    </row>
    <row r="34" spans="1:29" ht="30" customHeight="1">
      <c r="A34" s="59">
        <v>25</v>
      </c>
      <c r="B34" s="50" t="s">
        <v>1171</v>
      </c>
      <c r="C34" s="50" t="s">
        <v>1294</v>
      </c>
      <c r="D34" s="50">
        <v>19</v>
      </c>
      <c r="E34" s="53" t="s">
        <v>2798</v>
      </c>
      <c r="F34" s="53" t="s">
        <v>2797</v>
      </c>
      <c r="G34" s="53" t="s">
        <v>2799</v>
      </c>
      <c r="H34" s="50" t="s">
        <v>1598</v>
      </c>
      <c r="I34" s="53" t="s">
        <v>1130</v>
      </c>
      <c r="J34" s="54">
        <v>2.9</v>
      </c>
      <c r="K34" s="54">
        <v>2.2999999999999998</v>
      </c>
      <c r="L34" s="54"/>
      <c r="M34" s="54"/>
      <c r="N34" s="54"/>
      <c r="O34" s="54"/>
      <c r="P34" s="54"/>
      <c r="Q34" s="54"/>
      <c r="R34" s="54"/>
      <c r="S34" s="50">
        <v>2</v>
      </c>
      <c r="T34" s="50"/>
      <c r="U34" s="50"/>
      <c r="V34" s="53"/>
      <c r="W34" s="48">
        <f t="shared" si="1"/>
        <v>2.9</v>
      </c>
      <c r="X34" s="54">
        <f t="shared" si="2"/>
        <v>2.9</v>
      </c>
      <c r="Y34" s="54">
        <f t="shared" si="3"/>
        <v>0</v>
      </c>
      <c r="Z34" s="54">
        <f t="shared" si="4"/>
        <v>0</v>
      </c>
      <c r="AA34" s="49">
        <f t="shared" si="5"/>
        <v>0</v>
      </c>
      <c r="AB34" s="54">
        <f t="shared" si="6"/>
        <v>0</v>
      </c>
      <c r="AC34" s="54">
        <f t="shared" si="7"/>
        <v>0</v>
      </c>
    </row>
    <row r="35" spans="1:29" ht="30" customHeight="1">
      <c r="A35" s="59">
        <v>26</v>
      </c>
      <c r="B35" s="50" t="s">
        <v>1171</v>
      </c>
      <c r="C35" s="50" t="s">
        <v>1294</v>
      </c>
      <c r="D35" s="50">
        <v>20</v>
      </c>
      <c r="E35" s="53" t="s">
        <v>2800</v>
      </c>
      <c r="F35" s="53" t="s">
        <v>2754</v>
      </c>
      <c r="G35" s="53" t="s">
        <v>2801</v>
      </c>
      <c r="H35" s="50" t="s">
        <v>1598</v>
      </c>
      <c r="I35" s="53" t="s">
        <v>1130</v>
      </c>
      <c r="J35" s="54">
        <v>4.05</v>
      </c>
      <c r="K35" s="54">
        <v>2.4</v>
      </c>
      <c r="L35" s="54"/>
      <c r="M35" s="54"/>
      <c r="N35" s="54"/>
      <c r="O35" s="54"/>
      <c r="P35" s="54"/>
      <c r="Q35" s="54"/>
      <c r="R35" s="54"/>
      <c r="S35" s="50">
        <v>3</v>
      </c>
      <c r="T35" s="50"/>
      <c r="U35" s="50"/>
      <c r="V35" s="53"/>
      <c r="W35" s="48">
        <f t="shared" si="1"/>
        <v>4.05</v>
      </c>
      <c r="X35" s="54">
        <f t="shared" si="2"/>
        <v>4.05</v>
      </c>
      <c r="Y35" s="54">
        <f t="shared" si="3"/>
        <v>0</v>
      </c>
      <c r="Z35" s="54">
        <f t="shared" si="4"/>
        <v>0</v>
      </c>
      <c r="AA35" s="49">
        <f t="shared" si="5"/>
        <v>0</v>
      </c>
      <c r="AB35" s="54">
        <f t="shared" si="6"/>
        <v>0</v>
      </c>
      <c r="AC35" s="54">
        <f t="shared" si="7"/>
        <v>0</v>
      </c>
    </row>
    <row r="36" spans="1:29" ht="30" customHeight="1">
      <c r="A36" s="59">
        <v>27</v>
      </c>
      <c r="B36" s="50" t="s">
        <v>1171</v>
      </c>
      <c r="C36" s="50" t="s">
        <v>1294</v>
      </c>
      <c r="D36" s="50">
        <v>21</v>
      </c>
      <c r="E36" s="53" t="s">
        <v>2802</v>
      </c>
      <c r="F36" s="53" t="s">
        <v>2803</v>
      </c>
      <c r="G36" s="53" t="s">
        <v>2804</v>
      </c>
      <c r="H36" s="50" t="s">
        <v>1598</v>
      </c>
      <c r="I36" s="53" t="s">
        <v>1599</v>
      </c>
      <c r="J36" s="54">
        <v>1.75</v>
      </c>
      <c r="K36" s="54"/>
      <c r="L36" s="54"/>
      <c r="M36" s="54"/>
      <c r="N36" s="54"/>
      <c r="O36" s="54"/>
      <c r="P36" s="54"/>
      <c r="Q36" s="54">
        <v>2.2000000000000002</v>
      </c>
      <c r="R36" s="54">
        <f>-1-0.25+Q36-0.25</f>
        <v>0.70000000000000018</v>
      </c>
      <c r="S36" s="50">
        <v>2</v>
      </c>
      <c r="T36" s="50"/>
      <c r="U36" s="50"/>
      <c r="V36" s="53"/>
      <c r="W36" s="48">
        <f t="shared" si="1"/>
        <v>1.75</v>
      </c>
      <c r="X36" s="54">
        <f t="shared" si="2"/>
        <v>0</v>
      </c>
      <c r="Y36" s="54">
        <f t="shared" si="3"/>
        <v>0</v>
      </c>
      <c r="Z36" s="54">
        <f t="shared" si="4"/>
        <v>0</v>
      </c>
      <c r="AA36" s="49">
        <f t="shared" si="5"/>
        <v>1.75</v>
      </c>
      <c r="AB36" s="54">
        <f t="shared" si="6"/>
        <v>0</v>
      </c>
      <c r="AC36" s="54">
        <f t="shared" si="7"/>
        <v>1.75</v>
      </c>
    </row>
    <row r="37" spans="1:29" ht="30" customHeight="1">
      <c r="A37" s="59">
        <v>28</v>
      </c>
      <c r="B37" s="50" t="s">
        <v>1171</v>
      </c>
      <c r="C37" s="50" t="s">
        <v>1294</v>
      </c>
      <c r="D37" s="50">
        <v>22</v>
      </c>
      <c r="E37" s="53" t="s">
        <v>2805</v>
      </c>
      <c r="F37" s="53" t="s">
        <v>2803</v>
      </c>
      <c r="G37" s="53" t="s">
        <v>2806</v>
      </c>
      <c r="H37" s="50" t="s">
        <v>1598</v>
      </c>
      <c r="I37" s="53" t="s">
        <v>1599</v>
      </c>
      <c r="J37" s="54">
        <v>0.13</v>
      </c>
      <c r="K37" s="54"/>
      <c r="L37" s="54"/>
      <c r="M37" s="54"/>
      <c r="N37" s="54"/>
      <c r="O37" s="54"/>
      <c r="P37" s="54"/>
      <c r="Q37" s="54">
        <v>2.33</v>
      </c>
      <c r="R37" s="54">
        <f>-1-0.25+Q37-0.25</f>
        <v>0.83000000000000007</v>
      </c>
      <c r="S37" s="50">
        <v>2</v>
      </c>
      <c r="T37" s="50"/>
      <c r="U37" s="50"/>
      <c r="V37" s="53"/>
      <c r="W37" s="48">
        <f t="shared" si="1"/>
        <v>0.13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0.13</v>
      </c>
      <c r="AB37" s="54">
        <f t="shared" si="6"/>
        <v>0</v>
      </c>
      <c r="AC37" s="54">
        <f t="shared" si="7"/>
        <v>0.13</v>
      </c>
    </row>
    <row r="38" spans="1:29" ht="30" customHeight="1">
      <c r="A38" s="59">
        <v>29</v>
      </c>
      <c r="B38" s="50" t="s">
        <v>1171</v>
      </c>
      <c r="C38" s="50" t="s">
        <v>1294</v>
      </c>
      <c r="D38" s="50">
        <v>23</v>
      </c>
      <c r="E38" s="53" t="s">
        <v>2807</v>
      </c>
      <c r="F38" s="53" t="s">
        <v>2808</v>
      </c>
      <c r="G38" s="53" t="s">
        <v>2809</v>
      </c>
      <c r="H38" s="50" t="s">
        <v>1598</v>
      </c>
      <c r="I38" s="53" t="s">
        <v>1130</v>
      </c>
      <c r="J38" s="54">
        <v>1.17</v>
      </c>
      <c r="K38" s="54">
        <v>2.4500000000000002</v>
      </c>
      <c r="L38" s="54"/>
      <c r="M38" s="54"/>
      <c r="N38" s="54"/>
      <c r="O38" s="54"/>
      <c r="P38" s="54"/>
      <c r="Q38" s="54"/>
      <c r="R38" s="54"/>
      <c r="S38" s="50">
        <v>3</v>
      </c>
      <c r="T38" s="50"/>
      <c r="U38" s="50"/>
      <c r="V38" s="53"/>
      <c r="W38" s="48">
        <f t="shared" si="1"/>
        <v>1.17</v>
      </c>
      <c r="X38" s="54">
        <f t="shared" si="2"/>
        <v>1.17</v>
      </c>
      <c r="Y38" s="54">
        <f t="shared" si="3"/>
        <v>0</v>
      </c>
      <c r="Z38" s="54">
        <f t="shared" si="4"/>
        <v>0</v>
      </c>
      <c r="AA38" s="49">
        <f t="shared" si="5"/>
        <v>0</v>
      </c>
      <c r="AB38" s="54">
        <f t="shared" si="6"/>
        <v>0</v>
      </c>
      <c r="AC38" s="54">
        <f t="shared" si="7"/>
        <v>0</v>
      </c>
    </row>
    <row r="39" spans="1:29" ht="30" customHeight="1">
      <c r="A39" s="59">
        <v>30</v>
      </c>
      <c r="B39" s="50" t="s">
        <v>1171</v>
      </c>
      <c r="C39" s="50" t="s">
        <v>1294</v>
      </c>
      <c r="D39" s="50">
        <v>24</v>
      </c>
      <c r="E39" s="53" t="s">
        <v>2810</v>
      </c>
      <c r="F39" s="53" t="s">
        <v>2811</v>
      </c>
      <c r="G39" s="53" t="s">
        <v>2812</v>
      </c>
      <c r="H39" s="50" t="s">
        <v>1598</v>
      </c>
      <c r="I39" s="53" t="s">
        <v>1130</v>
      </c>
      <c r="J39" s="54">
        <v>1.44</v>
      </c>
      <c r="K39" s="54">
        <v>2.7</v>
      </c>
      <c r="L39" s="54"/>
      <c r="M39" s="54"/>
      <c r="N39" s="54"/>
      <c r="O39" s="54"/>
      <c r="P39" s="54"/>
      <c r="Q39" s="54"/>
      <c r="R39" s="54"/>
      <c r="S39" s="50">
        <v>3</v>
      </c>
      <c r="T39" s="50"/>
      <c r="U39" s="50"/>
      <c r="V39" s="53"/>
      <c r="W39" s="48">
        <f t="shared" si="1"/>
        <v>1.44</v>
      </c>
      <c r="X39" s="54">
        <f t="shared" si="2"/>
        <v>1.44</v>
      </c>
      <c r="Y39" s="54">
        <f t="shared" si="3"/>
        <v>0</v>
      </c>
      <c r="Z39" s="54">
        <f t="shared" si="4"/>
        <v>0</v>
      </c>
      <c r="AA39" s="49">
        <f t="shared" si="5"/>
        <v>0</v>
      </c>
      <c r="AB39" s="54">
        <f t="shared" si="6"/>
        <v>0</v>
      </c>
      <c r="AC39" s="54">
        <f t="shared" si="7"/>
        <v>0</v>
      </c>
    </row>
    <row r="40" spans="1:29" ht="30" customHeight="1">
      <c r="A40" s="59">
        <v>31</v>
      </c>
      <c r="B40" s="50" t="s">
        <v>1171</v>
      </c>
      <c r="C40" s="50" t="s">
        <v>1294</v>
      </c>
      <c r="D40" s="50">
        <v>25</v>
      </c>
      <c r="E40" s="53" t="s">
        <v>2813</v>
      </c>
      <c r="F40" s="53" t="s">
        <v>2814</v>
      </c>
      <c r="G40" s="53" t="s">
        <v>2815</v>
      </c>
      <c r="H40" s="50" t="s">
        <v>1598</v>
      </c>
      <c r="I40" s="53" t="s">
        <v>1130</v>
      </c>
      <c r="J40" s="54">
        <v>1.68</v>
      </c>
      <c r="K40" s="54">
        <v>2.2999999999999998</v>
      </c>
      <c r="L40" s="54"/>
      <c r="M40" s="54"/>
      <c r="N40" s="54"/>
      <c r="O40" s="54"/>
      <c r="P40" s="54"/>
      <c r="Q40" s="54"/>
      <c r="R40" s="54"/>
      <c r="S40" s="50">
        <v>2</v>
      </c>
      <c r="T40" s="50"/>
      <c r="U40" s="50"/>
      <c r="V40" s="53"/>
      <c r="W40" s="48">
        <f t="shared" si="1"/>
        <v>1.68</v>
      </c>
      <c r="X40" s="54">
        <f t="shared" si="2"/>
        <v>1.68</v>
      </c>
      <c r="Y40" s="54">
        <f t="shared" si="3"/>
        <v>0</v>
      </c>
      <c r="Z40" s="54">
        <f t="shared" si="4"/>
        <v>0</v>
      </c>
      <c r="AA40" s="49">
        <f t="shared" si="5"/>
        <v>0</v>
      </c>
      <c r="AB40" s="54">
        <f t="shared" si="6"/>
        <v>0</v>
      </c>
      <c r="AC40" s="54">
        <f t="shared" si="7"/>
        <v>0</v>
      </c>
    </row>
    <row r="41" spans="1:29" ht="30" customHeight="1">
      <c r="A41" s="59">
        <v>32</v>
      </c>
      <c r="B41" s="50" t="s">
        <v>1171</v>
      </c>
      <c r="C41" s="50" t="s">
        <v>1294</v>
      </c>
      <c r="D41" s="50">
        <v>26</v>
      </c>
      <c r="E41" s="53" t="s">
        <v>2816</v>
      </c>
      <c r="F41" s="53" t="s">
        <v>2817</v>
      </c>
      <c r="G41" s="53" t="s">
        <v>2818</v>
      </c>
      <c r="H41" s="50" t="s">
        <v>1598</v>
      </c>
      <c r="I41" s="53" t="s">
        <v>1599</v>
      </c>
      <c r="J41" s="54">
        <v>1.78</v>
      </c>
      <c r="K41" s="54"/>
      <c r="L41" s="54"/>
      <c r="M41" s="54"/>
      <c r="N41" s="54"/>
      <c r="O41" s="54"/>
      <c r="P41" s="54"/>
      <c r="Q41" s="54">
        <v>2</v>
      </c>
      <c r="R41" s="54">
        <f>-1-0.25+Q41-0.25</f>
        <v>0.5</v>
      </c>
      <c r="S41" s="50">
        <v>2</v>
      </c>
      <c r="T41" s="50"/>
      <c r="U41" s="50"/>
      <c r="V41" s="53"/>
      <c r="W41" s="48">
        <f t="shared" si="1"/>
        <v>1.78</v>
      </c>
      <c r="X41" s="54">
        <f t="shared" si="2"/>
        <v>0</v>
      </c>
      <c r="Y41" s="54">
        <f t="shared" si="3"/>
        <v>0</v>
      </c>
      <c r="Z41" s="54">
        <f t="shared" si="4"/>
        <v>0</v>
      </c>
      <c r="AA41" s="49">
        <f t="shared" si="5"/>
        <v>1.78</v>
      </c>
      <c r="AB41" s="54">
        <f t="shared" si="6"/>
        <v>0</v>
      </c>
      <c r="AC41" s="54">
        <f t="shared" si="7"/>
        <v>1.78</v>
      </c>
    </row>
    <row r="42" spans="1:29" ht="30" customHeight="1">
      <c r="A42" s="59">
        <v>33</v>
      </c>
      <c r="B42" s="50" t="s">
        <v>1171</v>
      </c>
      <c r="C42" s="50" t="s">
        <v>1294</v>
      </c>
      <c r="D42" s="50">
        <v>27</v>
      </c>
      <c r="E42" s="53" t="s">
        <v>2819</v>
      </c>
      <c r="F42" s="53" t="s">
        <v>2820</v>
      </c>
      <c r="G42" s="53" t="s">
        <v>2821</v>
      </c>
      <c r="H42" s="50" t="s">
        <v>1598</v>
      </c>
      <c r="I42" s="53" t="s">
        <v>1130</v>
      </c>
      <c r="J42" s="54">
        <v>2.33</v>
      </c>
      <c r="K42" s="54">
        <v>2.7</v>
      </c>
      <c r="L42" s="54"/>
      <c r="M42" s="54"/>
      <c r="N42" s="54"/>
      <c r="O42" s="54"/>
      <c r="P42" s="54"/>
      <c r="Q42" s="54"/>
      <c r="R42" s="54"/>
      <c r="S42" s="50">
        <v>3</v>
      </c>
      <c r="T42" s="50"/>
      <c r="U42" s="50"/>
      <c r="V42" s="53"/>
      <c r="W42" s="48">
        <f t="shared" si="1"/>
        <v>2.33</v>
      </c>
      <c r="X42" s="54">
        <f t="shared" si="2"/>
        <v>2.33</v>
      </c>
      <c r="Y42" s="54">
        <f t="shared" si="3"/>
        <v>0</v>
      </c>
      <c r="Z42" s="54">
        <f t="shared" si="4"/>
        <v>0</v>
      </c>
      <c r="AA42" s="49">
        <f t="shared" si="5"/>
        <v>0</v>
      </c>
      <c r="AB42" s="54">
        <f t="shared" si="6"/>
        <v>0</v>
      </c>
      <c r="AC42" s="54">
        <f t="shared" si="7"/>
        <v>0</v>
      </c>
    </row>
    <row r="43" spans="1:29" ht="30" customHeight="1">
      <c r="A43" s="59">
        <v>34</v>
      </c>
      <c r="B43" s="50" t="s">
        <v>1171</v>
      </c>
      <c r="C43" s="50" t="s">
        <v>1294</v>
      </c>
      <c r="D43" s="50" t="s">
        <v>2420</v>
      </c>
      <c r="E43" s="53" t="s">
        <v>2822</v>
      </c>
      <c r="F43" s="53" t="s">
        <v>2823</v>
      </c>
      <c r="G43" s="53" t="s">
        <v>2824</v>
      </c>
      <c r="H43" s="50" t="s">
        <v>1598</v>
      </c>
      <c r="I43" s="53" t="s">
        <v>1599</v>
      </c>
      <c r="J43" s="54">
        <v>2.4300000000000002</v>
      </c>
      <c r="K43" s="54"/>
      <c r="L43" s="54"/>
      <c r="M43" s="54"/>
      <c r="N43" s="54"/>
      <c r="O43" s="54"/>
      <c r="P43" s="54"/>
      <c r="Q43" s="54">
        <v>1.5</v>
      </c>
      <c r="R43" s="54">
        <f>-1-0.25+Q43-0.25</f>
        <v>0</v>
      </c>
      <c r="S43" s="50">
        <v>2</v>
      </c>
      <c r="T43" s="50" t="s">
        <v>1598</v>
      </c>
      <c r="U43" s="50"/>
      <c r="V43" s="53"/>
      <c r="W43" s="48">
        <f t="shared" si="1"/>
        <v>2.4300000000000002</v>
      </c>
      <c r="X43" s="54">
        <f t="shared" si="2"/>
        <v>0</v>
      </c>
      <c r="Y43" s="54">
        <f t="shared" si="3"/>
        <v>0</v>
      </c>
      <c r="Z43" s="54">
        <f t="shared" si="4"/>
        <v>0</v>
      </c>
      <c r="AA43" s="49">
        <f t="shared" si="5"/>
        <v>2.4300000000000002</v>
      </c>
      <c r="AB43" s="54">
        <f t="shared" si="6"/>
        <v>0</v>
      </c>
      <c r="AC43" s="54">
        <f t="shared" si="7"/>
        <v>2.4300000000000002</v>
      </c>
    </row>
    <row r="44" spans="1:29" ht="30" customHeight="1">
      <c r="A44" s="59">
        <v>35</v>
      </c>
      <c r="B44" s="50" t="s">
        <v>1171</v>
      </c>
      <c r="C44" s="50" t="s">
        <v>1294</v>
      </c>
      <c r="D44" s="50" t="s">
        <v>2424</v>
      </c>
      <c r="E44" s="53" t="s">
        <v>2822</v>
      </c>
      <c r="F44" s="53" t="s">
        <v>2823</v>
      </c>
      <c r="G44" s="53" t="s">
        <v>2824</v>
      </c>
      <c r="H44" s="50" t="s">
        <v>1598</v>
      </c>
      <c r="I44" s="53" t="s">
        <v>1599</v>
      </c>
      <c r="J44" s="54">
        <v>2.4300000000000002</v>
      </c>
      <c r="K44" s="54"/>
      <c r="L44" s="54"/>
      <c r="M44" s="54"/>
      <c r="N44" s="54"/>
      <c r="O44" s="54"/>
      <c r="P44" s="54"/>
      <c r="Q44" s="54">
        <v>2.5</v>
      </c>
      <c r="R44" s="54">
        <f>-1-0.25+Q44-0.25</f>
        <v>1</v>
      </c>
      <c r="S44" s="50">
        <v>2</v>
      </c>
      <c r="T44" s="50"/>
      <c r="U44" s="50"/>
      <c r="V44" s="53"/>
      <c r="W44" s="48">
        <f t="shared" si="1"/>
        <v>2.4300000000000002</v>
      </c>
      <c r="X44" s="54">
        <f t="shared" si="2"/>
        <v>0</v>
      </c>
      <c r="Y44" s="54">
        <f t="shared" si="3"/>
        <v>0</v>
      </c>
      <c r="Z44" s="54">
        <f t="shared" si="4"/>
        <v>0</v>
      </c>
      <c r="AA44" s="49">
        <f t="shared" si="5"/>
        <v>2.4300000000000002</v>
      </c>
      <c r="AB44" s="54">
        <f t="shared" si="6"/>
        <v>0</v>
      </c>
      <c r="AC44" s="54">
        <f t="shared" si="7"/>
        <v>2.4300000000000002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1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3" width="9" style="44"/>
    <col min="4" max="4" width="10.125" style="44" bestFit="1" customWidth="1"/>
    <col min="5" max="7" width="11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2829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2830</v>
      </c>
      <c r="B4" s="137"/>
      <c r="C4" s="137"/>
      <c r="D4" s="137"/>
      <c r="E4" s="137"/>
      <c r="F4" s="137"/>
      <c r="G4" s="137"/>
      <c r="H4" s="137"/>
      <c r="I4" s="137" t="s">
        <v>2831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2832</v>
      </c>
      <c r="U4" s="132"/>
      <c r="V4" s="133"/>
      <c r="W4" s="131" t="s">
        <v>2833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2834</v>
      </c>
      <c r="B5" s="123" t="s">
        <v>2835</v>
      </c>
      <c r="C5" s="123" t="s">
        <v>2836</v>
      </c>
      <c r="D5" s="123" t="s">
        <v>2837</v>
      </c>
      <c r="E5" s="123" t="s">
        <v>2838</v>
      </c>
      <c r="F5" s="123" t="s">
        <v>2839</v>
      </c>
      <c r="G5" s="123" t="s">
        <v>2840</v>
      </c>
      <c r="H5" s="124" t="s">
        <v>2841</v>
      </c>
      <c r="I5" s="124" t="s">
        <v>2842</v>
      </c>
      <c r="J5" s="124" t="s">
        <v>2843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2844</v>
      </c>
      <c r="U5" s="124" t="s">
        <v>2845</v>
      </c>
      <c r="V5" s="134" t="s">
        <v>2846</v>
      </c>
      <c r="W5" s="115" t="s">
        <v>2847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2848</v>
      </c>
      <c r="O6" s="123"/>
      <c r="P6" s="123"/>
      <c r="Q6" s="123"/>
      <c r="R6" s="123"/>
      <c r="S6" s="124"/>
      <c r="T6" s="124"/>
      <c r="U6" s="123"/>
      <c r="V6" s="135"/>
      <c r="W6" s="122" t="s">
        <v>2849</v>
      </c>
      <c r="X6" s="111" t="s">
        <v>2850</v>
      </c>
      <c r="Y6" s="111" t="s">
        <v>2851</v>
      </c>
      <c r="Z6" s="111" t="s">
        <v>2852</v>
      </c>
      <c r="AA6" s="112" t="s">
        <v>2848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2853</v>
      </c>
      <c r="O7" s="123"/>
      <c r="P7" s="123"/>
      <c r="Q7" s="123" t="s">
        <v>2854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2855</v>
      </c>
      <c r="AB7" s="120" t="s">
        <v>2856</v>
      </c>
      <c r="AC7" s="120" t="s">
        <v>2857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46" t="s">
        <v>1295</v>
      </c>
      <c r="D9" s="46" t="s">
        <v>1296</v>
      </c>
      <c r="E9" s="46"/>
      <c r="F9" s="46"/>
      <c r="G9" s="46"/>
      <c r="H9" s="46">
        <f>COUNTIF(H10:H1048576,"○")</f>
        <v>0</v>
      </c>
      <c r="I9" s="46"/>
      <c r="J9" s="47">
        <f>SUM(J10:J1048576)</f>
        <v>1.99</v>
      </c>
      <c r="K9" s="46">
        <f>COUNTIF(I10:I1048576,X6)</f>
        <v>1</v>
      </c>
      <c r="L9" s="46">
        <f>COUNTIF(I10:I1048576,Y6)</f>
        <v>0</v>
      </c>
      <c r="M9" s="46">
        <f>COUNTIF(I10:I1048576,Z6)</f>
        <v>0</v>
      </c>
      <c r="N9" s="46">
        <f>COUNTIF(I10:I1048576,AB7)</f>
        <v>0</v>
      </c>
      <c r="O9" s="46"/>
      <c r="P9" s="46"/>
      <c r="Q9" s="46">
        <f>COUNTIF(I10:I1048576,AC7)</f>
        <v>1</v>
      </c>
      <c r="R9" s="46"/>
      <c r="S9" s="46"/>
      <c r="T9" s="46">
        <f>COUNTIF(T10:T1048576,"○")</f>
        <v>0</v>
      </c>
      <c r="U9" s="46"/>
      <c r="V9" s="50"/>
      <c r="W9" s="48">
        <f t="shared" ref="W9:AC9" si="0">SUM(W10:W1048576)</f>
        <v>1.99</v>
      </c>
      <c r="X9" s="47">
        <f t="shared" si="0"/>
        <v>1.2</v>
      </c>
      <c r="Y9" s="47">
        <f t="shared" si="0"/>
        <v>0</v>
      </c>
      <c r="Z9" s="47">
        <f t="shared" si="0"/>
        <v>0</v>
      </c>
      <c r="AA9" s="49">
        <f t="shared" si="0"/>
        <v>0.79</v>
      </c>
      <c r="AB9" s="47">
        <f t="shared" si="0"/>
        <v>0</v>
      </c>
      <c r="AC9" s="47">
        <f t="shared" si="0"/>
        <v>0.79</v>
      </c>
    </row>
    <row r="10" spans="1:29" ht="24" customHeight="1">
      <c r="A10" s="59">
        <v>1</v>
      </c>
      <c r="B10" s="50" t="s">
        <v>1147</v>
      </c>
      <c r="C10" s="50" t="s">
        <v>1295</v>
      </c>
      <c r="D10" s="50">
        <v>1</v>
      </c>
      <c r="E10" s="53" t="s">
        <v>2825</v>
      </c>
      <c r="F10" s="53" t="s">
        <v>2826</v>
      </c>
      <c r="G10" s="53" t="s">
        <v>2827</v>
      </c>
      <c r="H10" s="50"/>
      <c r="I10" s="53" t="s">
        <v>1599</v>
      </c>
      <c r="J10" s="54">
        <v>0.79</v>
      </c>
      <c r="K10" s="54"/>
      <c r="L10" s="54"/>
      <c r="M10" s="54"/>
      <c r="N10" s="54"/>
      <c r="O10" s="54"/>
      <c r="P10" s="54"/>
      <c r="Q10" s="54">
        <v>3</v>
      </c>
      <c r="R10" s="54">
        <f>-1-0.25+Q10-0.25</f>
        <v>1.5</v>
      </c>
      <c r="S10" s="50">
        <v>3</v>
      </c>
      <c r="T10" s="50"/>
      <c r="U10" s="50"/>
      <c r="V10" s="53"/>
      <c r="W10" s="48">
        <f>X10+Y10+Z10+AA10</f>
        <v>0.79</v>
      </c>
      <c r="X10" s="54">
        <f>SUMIF(I10,$X$6,J10)</f>
        <v>0</v>
      </c>
      <c r="Y10" s="54">
        <f>SUMIF(I10,$Y$6,J10)</f>
        <v>0</v>
      </c>
      <c r="Z10" s="54">
        <f>SUMIF(I10,$Z$6,J10)</f>
        <v>0</v>
      </c>
      <c r="AA10" s="49">
        <f>AB10+AC10</f>
        <v>0.79</v>
      </c>
      <c r="AB10" s="54">
        <f>SUMIF(I10,$AB$7,J10)</f>
        <v>0</v>
      </c>
      <c r="AC10" s="54">
        <f>SUMIF(I10,$AC$7,J10)</f>
        <v>0.79</v>
      </c>
    </row>
    <row r="11" spans="1:29" ht="24" customHeight="1">
      <c r="A11" s="59">
        <v>2</v>
      </c>
      <c r="B11" s="50" t="s">
        <v>1147</v>
      </c>
      <c r="C11" s="50" t="s">
        <v>1295</v>
      </c>
      <c r="D11" s="50">
        <v>1</v>
      </c>
      <c r="E11" s="53" t="s">
        <v>2828</v>
      </c>
      <c r="F11" s="53" t="s">
        <v>2828</v>
      </c>
      <c r="G11" s="53" t="s">
        <v>2828</v>
      </c>
      <c r="H11" s="50"/>
      <c r="I11" s="53" t="s">
        <v>1130</v>
      </c>
      <c r="J11" s="54">
        <v>1.2</v>
      </c>
      <c r="K11" s="54">
        <v>1.5</v>
      </c>
      <c r="L11" s="54"/>
      <c r="M11" s="54"/>
      <c r="N11" s="54"/>
      <c r="O11" s="54"/>
      <c r="P11" s="54"/>
      <c r="Q11" s="54"/>
      <c r="R11" s="54"/>
      <c r="S11" s="50">
        <v>1</v>
      </c>
      <c r="T11" s="50"/>
      <c r="U11" s="50"/>
      <c r="V11" s="53"/>
      <c r="W11" s="48">
        <f>X11+Y11+Z11+AA11</f>
        <v>1.2</v>
      </c>
      <c r="X11" s="54">
        <f>SUMIF(I11,$X$6,J11)</f>
        <v>1.2</v>
      </c>
      <c r="Y11" s="54">
        <f>SUMIF(I11,$Y$6,J11)</f>
        <v>0</v>
      </c>
      <c r="Z11" s="54">
        <f>SUMIF(I11,$Z$6,J11)</f>
        <v>0</v>
      </c>
      <c r="AA11" s="49">
        <f>AB11+AC11</f>
        <v>0</v>
      </c>
      <c r="AB11" s="54">
        <f>SUMIF(I11,$AB$7,J11)</f>
        <v>0</v>
      </c>
      <c r="AC11" s="54">
        <f>SUMIF(I11,$AC$7,J11)</f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15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2" width="9" style="44"/>
    <col min="3" max="3" width="16.5" style="44" bestFit="1" customWidth="1"/>
    <col min="4" max="4" width="12.5" style="44" bestFit="1" customWidth="1"/>
    <col min="5" max="5" width="22.25" style="44" bestFit="1" customWidth="1"/>
    <col min="6" max="6" width="29.375" style="44" bestFit="1" customWidth="1"/>
    <col min="7" max="7" width="26.375" style="44" bestFit="1" customWidth="1"/>
    <col min="8" max="8" width="9" style="44"/>
    <col min="9" max="9" width="12.25" style="45" bestFit="1" customWidth="1"/>
    <col min="10" max="13" width="9" style="52"/>
    <col min="14" max="14" width="11.625" style="52" bestFit="1" customWidth="1"/>
    <col min="15" max="15" width="9" style="52"/>
    <col min="16" max="16" width="9" style="52" customWidth="1"/>
    <col min="17" max="18" width="9" style="52"/>
    <col min="19" max="19" width="9" style="44"/>
    <col min="20" max="20" width="10.375" style="44" bestFit="1" customWidth="1"/>
    <col min="21" max="21" width="9" style="44"/>
    <col min="22" max="22" width="9" style="45"/>
    <col min="23" max="27" width="9" style="52"/>
    <col min="28" max="28" width="9.5" style="52" bestFit="1" customWidth="1"/>
    <col min="29" max="29" width="11.75" style="52" bestFit="1" customWidth="1"/>
    <col min="30" max="16384" width="9" style="43"/>
  </cols>
  <sheetData>
    <row r="1" spans="1:29" ht="12" customHeight="1">
      <c r="A1" s="125" t="s">
        <v>1791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1792</v>
      </c>
      <c r="B4" s="137"/>
      <c r="C4" s="137"/>
      <c r="D4" s="137"/>
      <c r="E4" s="137"/>
      <c r="F4" s="137"/>
      <c r="G4" s="137"/>
      <c r="H4" s="137"/>
      <c r="I4" s="137" t="s">
        <v>1793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1794</v>
      </c>
      <c r="U4" s="132"/>
      <c r="V4" s="133"/>
      <c r="W4" s="131" t="s">
        <v>1795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1796</v>
      </c>
      <c r="B5" s="123" t="s">
        <v>1797</v>
      </c>
      <c r="C5" s="123" t="s">
        <v>1798</v>
      </c>
      <c r="D5" s="123" t="s">
        <v>1799</v>
      </c>
      <c r="E5" s="123" t="s">
        <v>1800</v>
      </c>
      <c r="F5" s="123" t="s">
        <v>1801</v>
      </c>
      <c r="G5" s="123" t="s">
        <v>1802</v>
      </c>
      <c r="H5" s="124" t="s">
        <v>1803</v>
      </c>
      <c r="I5" s="124" t="s">
        <v>1804</v>
      </c>
      <c r="J5" s="124" t="s">
        <v>1805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1806</v>
      </c>
      <c r="U5" s="124" t="s">
        <v>1807</v>
      </c>
      <c r="V5" s="134" t="s">
        <v>1808</v>
      </c>
      <c r="W5" s="115" t="s">
        <v>1809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1810</v>
      </c>
      <c r="O6" s="123"/>
      <c r="P6" s="123"/>
      <c r="Q6" s="123"/>
      <c r="R6" s="123"/>
      <c r="S6" s="124"/>
      <c r="T6" s="124"/>
      <c r="U6" s="123"/>
      <c r="V6" s="135"/>
      <c r="W6" s="122" t="s">
        <v>1811</v>
      </c>
      <c r="X6" s="111" t="s">
        <v>1812</v>
      </c>
      <c r="Y6" s="111" t="s">
        <v>1813</v>
      </c>
      <c r="Z6" s="111" t="s">
        <v>1814</v>
      </c>
      <c r="AA6" s="112" t="s">
        <v>1810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1815</v>
      </c>
      <c r="O7" s="123"/>
      <c r="P7" s="123"/>
      <c r="Q7" s="123" t="s">
        <v>1816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1817</v>
      </c>
      <c r="AB7" s="120" t="s">
        <v>1818</v>
      </c>
      <c r="AC7" s="120" t="s">
        <v>1819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51" customFormat="1" ht="24" customHeight="1">
      <c r="A9" s="46"/>
      <c r="B9" s="46" t="s">
        <v>1147</v>
      </c>
      <c r="C9" s="83" t="s">
        <v>1297</v>
      </c>
      <c r="D9" s="46" t="s">
        <v>1298</v>
      </c>
      <c r="E9" s="46"/>
      <c r="F9" s="46"/>
      <c r="G9" s="46"/>
      <c r="H9" s="46">
        <f>COUNTIF(H10:H1048576,"○")</f>
        <v>106</v>
      </c>
      <c r="I9" s="46"/>
      <c r="J9" s="47">
        <f>SUM(J10:J1048576)</f>
        <v>98.930000000000049</v>
      </c>
      <c r="K9" s="46">
        <f>COUNTIF(I10:I1048576,X6)</f>
        <v>41</v>
      </c>
      <c r="L9" s="46">
        <f>COUNTIF(I10:I1048576,Y6)</f>
        <v>0</v>
      </c>
      <c r="M9" s="46">
        <f>COUNTIF(I10:I1048576,Z6)</f>
        <v>0</v>
      </c>
      <c r="N9" s="46">
        <f>COUNTIF(I10:I1048576,AB7)</f>
        <v>59</v>
      </c>
      <c r="O9" s="46"/>
      <c r="P9" s="46"/>
      <c r="Q9" s="46">
        <f>COUNTIF(I10:I1048576,AC7)</f>
        <v>6</v>
      </c>
      <c r="R9" s="46"/>
      <c r="S9" s="46"/>
      <c r="T9" s="46">
        <f>COUNTIF(T10:T1048576,"○")</f>
        <v>7</v>
      </c>
      <c r="U9" s="46"/>
      <c r="V9" s="50"/>
      <c r="W9" s="48">
        <f t="shared" ref="W9:AC9" si="0">SUM(W10:W1048576)</f>
        <v>98.930000000000049</v>
      </c>
      <c r="X9" s="47">
        <f t="shared" si="0"/>
        <v>49.030000000000015</v>
      </c>
      <c r="Y9" s="47">
        <f t="shared" si="0"/>
        <v>0</v>
      </c>
      <c r="Z9" s="47">
        <f t="shared" si="0"/>
        <v>0</v>
      </c>
      <c r="AA9" s="49">
        <f t="shared" si="0"/>
        <v>49.900000000000006</v>
      </c>
      <c r="AB9" s="47">
        <f t="shared" si="0"/>
        <v>44.29</v>
      </c>
      <c r="AC9" s="47">
        <f t="shared" si="0"/>
        <v>5.61</v>
      </c>
    </row>
    <row r="10" spans="1:29" ht="30" customHeight="1">
      <c r="A10" s="60">
        <v>1</v>
      </c>
      <c r="B10" s="55" t="s">
        <v>1147</v>
      </c>
      <c r="C10" s="56" t="s">
        <v>1297</v>
      </c>
      <c r="D10" s="55">
        <v>1</v>
      </c>
      <c r="E10" s="56" t="s">
        <v>1322</v>
      </c>
      <c r="F10" s="56" t="s">
        <v>1323</v>
      </c>
      <c r="G10" s="56" t="s">
        <v>1324</v>
      </c>
      <c r="H10" s="55" t="s">
        <v>1598</v>
      </c>
      <c r="I10" s="56" t="s">
        <v>1130</v>
      </c>
      <c r="J10" s="57">
        <v>2.89</v>
      </c>
      <c r="K10" s="57">
        <v>2</v>
      </c>
      <c r="L10" s="57"/>
      <c r="M10" s="57"/>
      <c r="N10" s="57"/>
      <c r="O10" s="57"/>
      <c r="P10" s="57"/>
      <c r="Q10" s="57"/>
      <c r="R10" s="57"/>
      <c r="S10" s="55">
        <v>3</v>
      </c>
      <c r="T10" s="55" t="s">
        <v>1598</v>
      </c>
      <c r="U10" s="56"/>
      <c r="V10" s="58" t="s">
        <v>1153</v>
      </c>
      <c r="W10" s="48">
        <f t="shared" ref="W10:W41" si="1">X10+Y10+Z10+AA10</f>
        <v>2.89</v>
      </c>
      <c r="X10" s="54">
        <f t="shared" ref="X10:X41" si="2">SUMIF(I10,$X$6,J10)</f>
        <v>2.89</v>
      </c>
      <c r="Y10" s="54">
        <f t="shared" ref="Y10:Y41" si="3">SUMIF(I10,$Y$6,J10)</f>
        <v>0</v>
      </c>
      <c r="Z10" s="54">
        <f t="shared" ref="Z10:Z41" si="4">SUMIF(I10,$Z$6,J10)</f>
        <v>0</v>
      </c>
      <c r="AA10" s="49">
        <f t="shared" ref="AA10:AA41" si="5">AB10+AC10</f>
        <v>0</v>
      </c>
      <c r="AB10" s="54">
        <f t="shared" ref="AB10:AB41" si="6">SUMIF(I10,$AB$7,J10)</f>
        <v>0</v>
      </c>
      <c r="AC10" s="54">
        <f t="shared" ref="AC10:AC41" si="7">SUMIF(I10,$AC$7,J10)</f>
        <v>0</v>
      </c>
    </row>
    <row r="11" spans="1:29" ht="30" customHeight="1">
      <c r="A11" s="59">
        <v>2</v>
      </c>
      <c r="B11" s="50" t="s">
        <v>1171</v>
      </c>
      <c r="C11" s="53" t="s">
        <v>1299</v>
      </c>
      <c r="D11" s="50">
        <v>2</v>
      </c>
      <c r="E11" s="53" t="s">
        <v>1325</v>
      </c>
      <c r="F11" s="53" t="s">
        <v>1323</v>
      </c>
      <c r="G11" s="53" t="s">
        <v>1324</v>
      </c>
      <c r="H11" s="50" t="s">
        <v>1598</v>
      </c>
      <c r="I11" s="53" t="s">
        <v>1130</v>
      </c>
      <c r="J11" s="54">
        <v>2.87</v>
      </c>
      <c r="K11" s="54">
        <v>2.1</v>
      </c>
      <c r="L11" s="54"/>
      <c r="M11" s="54"/>
      <c r="N11" s="54"/>
      <c r="O11" s="54"/>
      <c r="P11" s="54"/>
      <c r="Q11" s="54"/>
      <c r="R11" s="54"/>
      <c r="S11" s="50">
        <v>3</v>
      </c>
      <c r="T11" s="50"/>
      <c r="U11" s="53"/>
      <c r="V11" s="53"/>
      <c r="W11" s="48">
        <f t="shared" si="1"/>
        <v>2.87</v>
      </c>
      <c r="X11" s="54">
        <f t="shared" si="2"/>
        <v>2.87</v>
      </c>
      <c r="Y11" s="54">
        <f t="shared" si="3"/>
        <v>0</v>
      </c>
      <c r="Z11" s="54">
        <f t="shared" si="4"/>
        <v>0</v>
      </c>
      <c r="AA11" s="49">
        <f t="shared" si="5"/>
        <v>0</v>
      </c>
      <c r="AB11" s="54">
        <f t="shared" si="6"/>
        <v>0</v>
      </c>
      <c r="AC11" s="54">
        <f t="shared" si="7"/>
        <v>0</v>
      </c>
    </row>
    <row r="12" spans="1:29" ht="30" customHeight="1">
      <c r="A12" s="59">
        <v>3</v>
      </c>
      <c r="B12" s="50" t="s">
        <v>1171</v>
      </c>
      <c r="C12" s="53" t="s">
        <v>1299</v>
      </c>
      <c r="D12" s="50">
        <v>3</v>
      </c>
      <c r="E12" s="53" t="s">
        <v>1326</v>
      </c>
      <c r="F12" s="53" t="s">
        <v>1327</v>
      </c>
      <c r="G12" s="53" t="s">
        <v>1328</v>
      </c>
      <c r="H12" s="50" t="s">
        <v>1598</v>
      </c>
      <c r="I12" s="53" t="s">
        <v>1589</v>
      </c>
      <c r="J12" s="54">
        <v>0.95</v>
      </c>
      <c r="K12" s="54"/>
      <c r="L12" s="54"/>
      <c r="M12" s="54"/>
      <c r="N12" s="54">
        <v>2.9</v>
      </c>
      <c r="O12" s="54">
        <v>1.8</v>
      </c>
      <c r="P12" s="54">
        <f>-1-0.25+N12+O12-0.25</f>
        <v>3.2</v>
      </c>
      <c r="Q12" s="54"/>
      <c r="R12" s="54"/>
      <c r="S12" s="50">
        <v>3</v>
      </c>
      <c r="T12" s="50" t="s">
        <v>1598</v>
      </c>
      <c r="U12" s="53" t="s">
        <v>1590</v>
      </c>
      <c r="V12" s="53"/>
      <c r="W12" s="48">
        <f t="shared" si="1"/>
        <v>0.95</v>
      </c>
      <c r="X12" s="54">
        <f t="shared" si="2"/>
        <v>0</v>
      </c>
      <c r="Y12" s="54">
        <f t="shared" si="3"/>
        <v>0</v>
      </c>
      <c r="Z12" s="54">
        <f t="shared" si="4"/>
        <v>0</v>
      </c>
      <c r="AA12" s="49">
        <f t="shared" si="5"/>
        <v>0.95</v>
      </c>
      <c r="AB12" s="54">
        <f t="shared" si="6"/>
        <v>0.95</v>
      </c>
      <c r="AC12" s="54">
        <f t="shared" si="7"/>
        <v>0</v>
      </c>
    </row>
    <row r="13" spans="1:29" ht="30" customHeight="1">
      <c r="A13" s="59">
        <v>4</v>
      </c>
      <c r="B13" s="50" t="s">
        <v>1171</v>
      </c>
      <c r="C13" s="53" t="s">
        <v>1299</v>
      </c>
      <c r="D13" s="50">
        <v>4</v>
      </c>
      <c r="E13" s="53" t="s">
        <v>1330</v>
      </c>
      <c r="F13" s="53" t="s">
        <v>1331</v>
      </c>
      <c r="G13" s="53" t="s">
        <v>1332</v>
      </c>
      <c r="H13" s="50" t="s">
        <v>1598</v>
      </c>
      <c r="I13" s="53" t="s">
        <v>1130</v>
      </c>
      <c r="J13" s="54">
        <v>0.66</v>
      </c>
      <c r="K13" s="54">
        <v>2.8</v>
      </c>
      <c r="L13" s="54"/>
      <c r="M13" s="54"/>
      <c r="N13" s="54"/>
      <c r="O13" s="54"/>
      <c r="P13" s="54"/>
      <c r="Q13" s="54"/>
      <c r="R13" s="54"/>
      <c r="S13" s="50">
        <v>3</v>
      </c>
      <c r="T13" s="50" t="s">
        <v>1598</v>
      </c>
      <c r="U13" s="53"/>
      <c r="V13" s="53"/>
      <c r="W13" s="48">
        <f t="shared" si="1"/>
        <v>0.66</v>
      </c>
      <c r="X13" s="54">
        <f t="shared" si="2"/>
        <v>0.66</v>
      </c>
      <c r="Y13" s="54">
        <f t="shared" si="3"/>
        <v>0</v>
      </c>
      <c r="Z13" s="54">
        <f t="shared" si="4"/>
        <v>0</v>
      </c>
      <c r="AA13" s="49">
        <f t="shared" si="5"/>
        <v>0</v>
      </c>
      <c r="AB13" s="54">
        <f t="shared" si="6"/>
        <v>0</v>
      </c>
      <c r="AC13" s="54">
        <f t="shared" si="7"/>
        <v>0</v>
      </c>
    </row>
    <row r="14" spans="1:29" ht="30" customHeight="1">
      <c r="A14" s="59">
        <v>5</v>
      </c>
      <c r="B14" s="50" t="s">
        <v>1171</v>
      </c>
      <c r="C14" s="53" t="s">
        <v>1299</v>
      </c>
      <c r="D14" s="50">
        <v>5</v>
      </c>
      <c r="E14" s="53" t="s">
        <v>1333</v>
      </c>
      <c r="F14" s="53" t="s">
        <v>1334</v>
      </c>
      <c r="G14" s="53" t="s">
        <v>1335</v>
      </c>
      <c r="H14" s="50" t="s">
        <v>1598</v>
      </c>
      <c r="I14" s="53" t="s">
        <v>1589</v>
      </c>
      <c r="J14" s="54">
        <v>2.84</v>
      </c>
      <c r="K14" s="54"/>
      <c r="L14" s="54"/>
      <c r="M14" s="54"/>
      <c r="N14" s="54">
        <v>1.8</v>
      </c>
      <c r="O14" s="54">
        <v>3.5</v>
      </c>
      <c r="P14" s="54">
        <f>-1-0.25+N14+O14-0.25</f>
        <v>3.8</v>
      </c>
      <c r="Q14" s="54"/>
      <c r="R14" s="54"/>
      <c r="S14" s="50">
        <v>3</v>
      </c>
      <c r="T14" s="50"/>
      <c r="U14" s="53"/>
      <c r="V14" s="53"/>
      <c r="W14" s="48">
        <f t="shared" si="1"/>
        <v>2.84</v>
      </c>
      <c r="X14" s="54">
        <f t="shared" si="2"/>
        <v>0</v>
      </c>
      <c r="Y14" s="54">
        <f t="shared" si="3"/>
        <v>0</v>
      </c>
      <c r="Z14" s="54">
        <f t="shared" si="4"/>
        <v>0</v>
      </c>
      <c r="AA14" s="49">
        <f t="shared" si="5"/>
        <v>2.84</v>
      </c>
      <c r="AB14" s="54">
        <f t="shared" si="6"/>
        <v>2.84</v>
      </c>
      <c r="AC14" s="54">
        <f t="shared" si="7"/>
        <v>0</v>
      </c>
    </row>
    <row r="15" spans="1:29" ht="30" customHeight="1">
      <c r="A15" s="60">
        <v>6</v>
      </c>
      <c r="B15" s="55" t="s">
        <v>1171</v>
      </c>
      <c r="C15" s="56" t="s">
        <v>1299</v>
      </c>
      <c r="D15" s="55">
        <v>6</v>
      </c>
      <c r="E15" s="56" t="s">
        <v>1337</v>
      </c>
      <c r="F15" s="56" t="s">
        <v>1338</v>
      </c>
      <c r="G15" s="56" t="s">
        <v>1339</v>
      </c>
      <c r="H15" s="55" t="s">
        <v>1598</v>
      </c>
      <c r="I15" s="56" t="s">
        <v>1130</v>
      </c>
      <c r="J15" s="57">
        <v>2.14</v>
      </c>
      <c r="K15" s="57">
        <v>1.6</v>
      </c>
      <c r="L15" s="57"/>
      <c r="M15" s="57"/>
      <c r="N15" s="57"/>
      <c r="O15" s="57"/>
      <c r="P15" s="57"/>
      <c r="Q15" s="57"/>
      <c r="R15" s="57"/>
      <c r="S15" s="55">
        <v>2</v>
      </c>
      <c r="T15" s="55" t="s">
        <v>1598</v>
      </c>
      <c r="U15" s="56"/>
      <c r="V15" s="58" t="s">
        <v>1300</v>
      </c>
      <c r="W15" s="48">
        <f t="shared" si="1"/>
        <v>2.14</v>
      </c>
      <c r="X15" s="54">
        <f t="shared" si="2"/>
        <v>2.14</v>
      </c>
      <c r="Y15" s="54">
        <f t="shared" si="3"/>
        <v>0</v>
      </c>
      <c r="Z15" s="54">
        <f t="shared" si="4"/>
        <v>0</v>
      </c>
      <c r="AA15" s="49">
        <f t="shared" si="5"/>
        <v>0</v>
      </c>
      <c r="AB15" s="54">
        <f t="shared" si="6"/>
        <v>0</v>
      </c>
      <c r="AC15" s="54">
        <f t="shared" si="7"/>
        <v>0</v>
      </c>
    </row>
    <row r="16" spans="1:29" ht="30" customHeight="1">
      <c r="A16" s="59">
        <v>7</v>
      </c>
      <c r="B16" s="50" t="s">
        <v>1147</v>
      </c>
      <c r="C16" s="53" t="s">
        <v>1297</v>
      </c>
      <c r="D16" s="50">
        <v>7</v>
      </c>
      <c r="E16" s="53" t="s">
        <v>1340</v>
      </c>
      <c r="F16" s="53" t="s">
        <v>1339</v>
      </c>
      <c r="G16" s="53" t="s">
        <v>1341</v>
      </c>
      <c r="H16" s="50" t="s">
        <v>1598</v>
      </c>
      <c r="I16" s="53" t="s">
        <v>1599</v>
      </c>
      <c r="J16" s="54">
        <v>1.29</v>
      </c>
      <c r="K16" s="54"/>
      <c r="L16" s="54"/>
      <c r="M16" s="54"/>
      <c r="N16" s="54"/>
      <c r="O16" s="54"/>
      <c r="P16" s="54"/>
      <c r="Q16" s="54">
        <v>2</v>
      </c>
      <c r="R16" s="54">
        <f>-1-0.25+Q16-0.25</f>
        <v>0.5</v>
      </c>
      <c r="S16" s="50">
        <v>2</v>
      </c>
      <c r="T16" s="50" t="s">
        <v>1598</v>
      </c>
      <c r="U16" s="53"/>
      <c r="V16" s="53"/>
      <c r="W16" s="48">
        <f t="shared" si="1"/>
        <v>1.29</v>
      </c>
      <c r="X16" s="54">
        <f t="shared" si="2"/>
        <v>0</v>
      </c>
      <c r="Y16" s="54">
        <f t="shared" si="3"/>
        <v>0</v>
      </c>
      <c r="Z16" s="54">
        <f t="shared" si="4"/>
        <v>0</v>
      </c>
      <c r="AA16" s="49">
        <f t="shared" si="5"/>
        <v>1.29</v>
      </c>
      <c r="AB16" s="54">
        <f t="shared" si="6"/>
        <v>0</v>
      </c>
      <c r="AC16" s="54">
        <f t="shared" si="7"/>
        <v>1.29</v>
      </c>
    </row>
    <row r="17" spans="1:29" ht="30" customHeight="1">
      <c r="A17" s="59">
        <v>8</v>
      </c>
      <c r="B17" s="50" t="s">
        <v>1147</v>
      </c>
      <c r="C17" s="53" t="s">
        <v>1297</v>
      </c>
      <c r="D17" s="50">
        <v>8</v>
      </c>
      <c r="E17" s="53" t="s">
        <v>1342</v>
      </c>
      <c r="F17" s="53" t="s">
        <v>1343</v>
      </c>
      <c r="G17" s="53" t="s">
        <v>1343</v>
      </c>
      <c r="H17" s="50" t="s">
        <v>1598</v>
      </c>
      <c r="I17" s="53" t="s">
        <v>1130</v>
      </c>
      <c r="J17" s="54">
        <v>0.75</v>
      </c>
      <c r="K17" s="54">
        <v>3.2</v>
      </c>
      <c r="L17" s="54"/>
      <c r="M17" s="54"/>
      <c r="N17" s="54"/>
      <c r="O17" s="54"/>
      <c r="P17" s="54"/>
      <c r="Q17" s="54"/>
      <c r="R17" s="54"/>
      <c r="S17" s="50">
        <v>2</v>
      </c>
      <c r="T17" s="50"/>
      <c r="U17" s="53"/>
      <c r="V17" s="53"/>
      <c r="W17" s="48">
        <f t="shared" si="1"/>
        <v>0.75</v>
      </c>
      <c r="X17" s="54">
        <f t="shared" si="2"/>
        <v>0.75</v>
      </c>
      <c r="Y17" s="54">
        <f t="shared" si="3"/>
        <v>0</v>
      </c>
      <c r="Z17" s="54">
        <f t="shared" si="4"/>
        <v>0</v>
      </c>
      <c r="AA17" s="49">
        <f t="shared" si="5"/>
        <v>0</v>
      </c>
      <c r="AB17" s="54">
        <f t="shared" si="6"/>
        <v>0</v>
      </c>
      <c r="AC17" s="54">
        <f t="shared" si="7"/>
        <v>0</v>
      </c>
    </row>
    <row r="18" spans="1:29" ht="30" customHeight="1">
      <c r="A18" s="59">
        <v>9</v>
      </c>
      <c r="B18" s="50" t="s">
        <v>1301</v>
      </c>
      <c r="C18" s="53" t="s">
        <v>1302</v>
      </c>
      <c r="D18" s="50">
        <v>9</v>
      </c>
      <c r="E18" s="53" t="s">
        <v>1344</v>
      </c>
      <c r="F18" s="53" t="s">
        <v>1345</v>
      </c>
      <c r="G18" s="53" t="s">
        <v>1346</v>
      </c>
      <c r="H18" s="50" t="s">
        <v>1598</v>
      </c>
      <c r="I18" s="53" t="s">
        <v>1130</v>
      </c>
      <c r="J18" s="54">
        <v>1.44</v>
      </c>
      <c r="K18" s="54">
        <v>3</v>
      </c>
      <c r="L18" s="54"/>
      <c r="M18" s="54"/>
      <c r="N18" s="54"/>
      <c r="O18" s="54"/>
      <c r="P18" s="54"/>
      <c r="Q18" s="54"/>
      <c r="R18" s="54"/>
      <c r="S18" s="50">
        <v>3</v>
      </c>
      <c r="T18" s="50"/>
      <c r="U18" s="53"/>
      <c r="V18" s="53"/>
      <c r="W18" s="48">
        <f t="shared" si="1"/>
        <v>1.44</v>
      </c>
      <c r="X18" s="54">
        <f t="shared" si="2"/>
        <v>1.44</v>
      </c>
      <c r="Y18" s="54">
        <f t="shared" si="3"/>
        <v>0</v>
      </c>
      <c r="Z18" s="54">
        <f t="shared" si="4"/>
        <v>0</v>
      </c>
      <c r="AA18" s="49">
        <f t="shared" si="5"/>
        <v>0</v>
      </c>
      <c r="AB18" s="54">
        <f t="shared" si="6"/>
        <v>0</v>
      </c>
      <c r="AC18" s="54">
        <f t="shared" si="7"/>
        <v>0</v>
      </c>
    </row>
    <row r="19" spans="1:29" ht="30" customHeight="1">
      <c r="A19" s="60">
        <v>10</v>
      </c>
      <c r="B19" s="55" t="s">
        <v>1303</v>
      </c>
      <c r="C19" s="56" t="s">
        <v>1304</v>
      </c>
      <c r="D19" s="55">
        <v>10</v>
      </c>
      <c r="E19" s="56" t="s">
        <v>1347</v>
      </c>
      <c r="F19" s="56" t="s">
        <v>1348</v>
      </c>
      <c r="G19" s="56" t="s">
        <v>1349</v>
      </c>
      <c r="H19" s="55" t="s">
        <v>1598</v>
      </c>
      <c r="I19" s="56" t="s">
        <v>1130</v>
      </c>
      <c r="J19" s="57">
        <v>3.86</v>
      </c>
      <c r="K19" s="57">
        <v>2.8</v>
      </c>
      <c r="L19" s="57"/>
      <c r="M19" s="57"/>
      <c r="N19" s="57"/>
      <c r="O19" s="57"/>
      <c r="P19" s="57"/>
      <c r="Q19" s="57"/>
      <c r="R19" s="57"/>
      <c r="S19" s="55">
        <v>2</v>
      </c>
      <c r="T19" s="55"/>
      <c r="U19" s="56"/>
      <c r="V19" s="58" t="s">
        <v>1300</v>
      </c>
      <c r="W19" s="48">
        <f t="shared" si="1"/>
        <v>3.86</v>
      </c>
      <c r="X19" s="54">
        <f t="shared" si="2"/>
        <v>3.86</v>
      </c>
      <c r="Y19" s="54">
        <f t="shared" si="3"/>
        <v>0</v>
      </c>
      <c r="Z19" s="54">
        <f t="shared" si="4"/>
        <v>0</v>
      </c>
      <c r="AA19" s="49">
        <f t="shared" si="5"/>
        <v>0</v>
      </c>
      <c r="AB19" s="54">
        <f t="shared" si="6"/>
        <v>0</v>
      </c>
      <c r="AC19" s="54">
        <f t="shared" si="7"/>
        <v>0</v>
      </c>
    </row>
    <row r="20" spans="1:29" ht="30" customHeight="1">
      <c r="A20" s="59">
        <v>11</v>
      </c>
      <c r="B20" s="50" t="s">
        <v>1305</v>
      </c>
      <c r="C20" s="53" t="s">
        <v>1306</v>
      </c>
      <c r="D20" s="50">
        <v>11</v>
      </c>
      <c r="E20" s="53" t="s">
        <v>1350</v>
      </c>
      <c r="F20" s="53" t="s">
        <v>1351</v>
      </c>
      <c r="G20" s="53" t="s">
        <v>1352</v>
      </c>
      <c r="H20" s="50" t="s">
        <v>1598</v>
      </c>
      <c r="I20" s="53" t="s">
        <v>1130</v>
      </c>
      <c r="J20" s="54">
        <v>1.35</v>
      </c>
      <c r="K20" s="54">
        <v>3</v>
      </c>
      <c r="L20" s="54"/>
      <c r="M20" s="54"/>
      <c r="N20" s="54"/>
      <c r="O20" s="54"/>
      <c r="P20" s="54"/>
      <c r="Q20" s="54"/>
      <c r="R20" s="54"/>
      <c r="S20" s="50">
        <v>2</v>
      </c>
      <c r="T20" s="50"/>
      <c r="U20" s="53"/>
      <c r="V20" s="53"/>
      <c r="W20" s="48">
        <f t="shared" si="1"/>
        <v>1.35</v>
      </c>
      <c r="X20" s="54">
        <f t="shared" si="2"/>
        <v>1.35</v>
      </c>
      <c r="Y20" s="54">
        <f t="shared" si="3"/>
        <v>0</v>
      </c>
      <c r="Z20" s="54">
        <f t="shared" si="4"/>
        <v>0</v>
      </c>
      <c r="AA20" s="49">
        <f t="shared" si="5"/>
        <v>0</v>
      </c>
      <c r="AB20" s="54">
        <f t="shared" si="6"/>
        <v>0</v>
      </c>
      <c r="AC20" s="54">
        <f t="shared" si="7"/>
        <v>0</v>
      </c>
    </row>
    <row r="21" spans="1:29" ht="30" customHeight="1">
      <c r="A21" s="59">
        <v>12</v>
      </c>
      <c r="B21" s="50" t="s">
        <v>1171</v>
      </c>
      <c r="C21" s="53" t="s">
        <v>1299</v>
      </c>
      <c r="D21" s="50">
        <v>12</v>
      </c>
      <c r="E21" s="53" t="s">
        <v>1353</v>
      </c>
      <c r="F21" s="53" t="s">
        <v>1354</v>
      </c>
      <c r="G21" s="53" t="s">
        <v>1355</v>
      </c>
      <c r="H21" s="50" t="s">
        <v>1598</v>
      </c>
      <c r="I21" s="53" t="s">
        <v>1589</v>
      </c>
      <c r="J21" s="54">
        <v>0.88</v>
      </c>
      <c r="K21" s="54"/>
      <c r="L21" s="54"/>
      <c r="M21" s="54"/>
      <c r="N21" s="54">
        <v>2.2000000000000002</v>
      </c>
      <c r="O21" s="54">
        <v>1.5</v>
      </c>
      <c r="P21" s="54">
        <f>-1-0.25+N21+O21-0.25</f>
        <v>2.2000000000000002</v>
      </c>
      <c r="Q21" s="54"/>
      <c r="R21" s="54"/>
      <c r="S21" s="50">
        <v>3</v>
      </c>
      <c r="T21" s="50"/>
      <c r="U21" s="53" t="s">
        <v>1590</v>
      </c>
      <c r="V21" s="53"/>
      <c r="W21" s="48">
        <f t="shared" si="1"/>
        <v>0.88</v>
      </c>
      <c r="X21" s="54">
        <f t="shared" si="2"/>
        <v>0</v>
      </c>
      <c r="Y21" s="54">
        <f t="shared" si="3"/>
        <v>0</v>
      </c>
      <c r="Z21" s="54">
        <f t="shared" si="4"/>
        <v>0</v>
      </c>
      <c r="AA21" s="49">
        <f t="shared" si="5"/>
        <v>0.88</v>
      </c>
      <c r="AB21" s="54">
        <f t="shared" si="6"/>
        <v>0.88</v>
      </c>
      <c r="AC21" s="54">
        <f t="shared" si="7"/>
        <v>0</v>
      </c>
    </row>
    <row r="22" spans="1:29" ht="30" customHeight="1">
      <c r="A22" s="60">
        <v>13</v>
      </c>
      <c r="B22" s="55" t="s">
        <v>1171</v>
      </c>
      <c r="C22" s="56" t="s">
        <v>1299</v>
      </c>
      <c r="D22" s="55">
        <v>13</v>
      </c>
      <c r="E22" s="56" t="s">
        <v>1356</v>
      </c>
      <c r="F22" s="56" t="s">
        <v>1357</v>
      </c>
      <c r="G22" s="56" t="s">
        <v>1358</v>
      </c>
      <c r="H22" s="55" t="s">
        <v>1598</v>
      </c>
      <c r="I22" s="56" t="s">
        <v>1130</v>
      </c>
      <c r="J22" s="57">
        <v>1.0900000000000001</v>
      </c>
      <c r="K22" s="57">
        <v>2</v>
      </c>
      <c r="L22" s="57"/>
      <c r="M22" s="57"/>
      <c r="N22" s="57"/>
      <c r="O22" s="57"/>
      <c r="P22" s="57"/>
      <c r="Q22" s="57"/>
      <c r="R22" s="57"/>
      <c r="S22" s="55">
        <v>2</v>
      </c>
      <c r="T22" s="55"/>
      <c r="U22" s="56"/>
      <c r="V22" s="58" t="s">
        <v>1300</v>
      </c>
      <c r="W22" s="48">
        <f t="shared" si="1"/>
        <v>1.0900000000000001</v>
      </c>
      <c r="X22" s="54">
        <f t="shared" si="2"/>
        <v>1.0900000000000001</v>
      </c>
      <c r="Y22" s="54">
        <f t="shared" si="3"/>
        <v>0</v>
      </c>
      <c r="Z22" s="54">
        <f t="shared" si="4"/>
        <v>0</v>
      </c>
      <c r="AA22" s="49">
        <f t="shared" si="5"/>
        <v>0</v>
      </c>
      <c r="AB22" s="54">
        <f t="shared" si="6"/>
        <v>0</v>
      </c>
      <c r="AC22" s="54">
        <f t="shared" si="7"/>
        <v>0</v>
      </c>
    </row>
    <row r="23" spans="1:29" ht="30" customHeight="1">
      <c r="A23" s="59">
        <v>14</v>
      </c>
      <c r="B23" s="50" t="s">
        <v>1171</v>
      </c>
      <c r="C23" s="53" t="s">
        <v>1299</v>
      </c>
      <c r="D23" s="50">
        <v>14</v>
      </c>
      <c r="E23" s="53" t="s">
        <v>1359</v>
      </c>
      <c r="F23" s="53" t="s">
        <v>1354</v>
      </c>
      <c r="G23" s="53" t="s">
        <v>1360</v>
      </c>
      <c r="H23" s="50" t="s">
        <v>1598</v>
      </c>
      <c r="I23" s="53" t="s">
        <v>1589</v>
      </c>
      <c r="J23" s="54">
        <v>0.88</v>
      </c>
      <c r="K23" s="54"/>
      <c r="L23" s="54"/>
      <c r="M23" s="54"/>
      <c r="N23" s="54">
        <v>1.1000000000000001</v>
      </c>
      <c r="O23" s="54">
        <v>1.3</v>
      </c>
      <c r="P23" s="54">
        <f>-1-0.25+N23+O23-0.25</f>
        <v>0.90000000000000013</v>
      </c>
      <c r="Q23" s="54"/>
      <c r="R23" s="54"/>
      <c r="S23" s="50">
        <v>3</v>
      </c>
      <c r="T23" s="50"/>
      <c r="U23" s="53"/>
      <c r="V23" s="53"/>
      <c r="W23" s="48">
        <f t="shared" si="1"/>
        <v>0.88</v>
      </c>
      <c r="X23" s="54">
        <f t="shared" si="2"/>
        <v>0</v>
      </c>
      <c r="Y23" s="54">
        <f t="shared" si="3"/>
        <v>0</v>
      </c>
      <c r="Z23" s="54">
        <f t="shared" si="4"/>
        <v>0</v>
      </c>
      <c r="AA23" s="49">
        <f t="shared" si="5"/>
        <v>0.88</v>
      </c>
      <c r="AB23" s="54">
        <f t="shared" si="6"/>
        <v>0.88</v>
      </c>
      <c r="AC23" s="54">
        <f t="shared" si="7"/>
        <v>0</v>
      </c>
    </row>
    <row r="24" spans="1:29" ht="30" customHeight="1">
      <c r="A24" s="60">
        <v>15</v>
      </c>
      <c r="B24" s="55" t="s">
        <v>1171</v>
      </c>
      <c r="C24" s="56" t="s">
        <v>1299</v>
      </c>
      <c r="D24" s="55">
        <v>15</v>
      </c>
      <c r="E24" s="56" t="s">
        <v>1361</v>
      </c>
      <c r="F24" s="56" t="s">
        <v>1362</v>
      </c>
      <c r="G24" s="56" t="s">
        <v>1363</v>
      </c>
      <c r="H24" s="55" t="s">
        <v>1598</v>
      </c>
      <c r="I24" s="56" t="s">
        <v>1130</v>
      </c>
      <c r="J24" s="57">
        <v>0.44</v>
      </c>
      <c r="K24" s="57">
        <v>1.9</v>
      </c>
      <c r="L24" s="57"/>
      <c r="M24" s="57"/>
      <c r="N24" s="57"/>
      <c r="O24" s="57"/>
      <c r="P24" s="57"/>
      <c r="Q24" s="57"/>
      <c r="R24" s="57"/>
      <c r="S24" s="55">
        <v>2</v>
      </c>
      <c r="T24" s="55"/>
      <c r="U24" s="56"/>
      <c r="V24" s="58" t="s">
        <v>1300</v>
      </c>
      <c r="W24" s="48">
        <f t="shared" si="1"/>
        <v>0.44</v>
      </c>
      <c r="X24" s="54">
        <f t="shared" si="2"/>
        <v>0.44</v>
      </c>
      <c r="Y24" s="54">
        <f t="shared" si="3"/>
        <v>0</v>
      </c>
      <c r="Z24" s="54">
        <f t="shared" si="4"/>
        <v>0</v>
      </c>
      <c r="AA24" s="49">
        <f t="shared" si="5"/>
        <v>0</v>
      </c>
      <c r="AB24" s="54">
        <f t="shared" si="6"/>
        <v>0</v>
      </c>
      <c r="AC24" s="54">
        <f t="shared" si="7"/>
        <v>0</v>
      </c>
    </row>
    <row r="25" spans="1:29" ht="30" customHeight="1">
      <c r="A25" s="59">
        <v>16</v>
      </c>
      <c r="B25" s="50" t="s">
        <v>1171</v>
      </c>
      <c r="C25" s="53" t="s">
        <v>1299</v>
      </c>
      <c r="D25" s="50">
        <v>16</v>
      </c>
      <c r="E25" s="53" t="s">
        <v>1364</v>
      </c>
      <c r="F25" s="53" t="s">
        <v>1365</v>
      </c>
      <c r="G25" s="53" t="s">
        <v>1366</v>
      </c>
      <c r="H25" s="50" t="s">
        <v>1598</v>
      </c>
      <c r="I25" s="53" t="s">
        <v>1599</v>
      </c>
      <c r="J25" s="54">
        <v>0.35</v>
      </c>
      <c r="K25" s="54"/>
      <c r="L25" s="54"/>
      <c r="M25" s="54"/>
      <c r="N25" s="54"/>
      <c r="O25" s="54"/>
      <c r="P25" s="54"/>
      <c r="Q25" s="54">
        <v>3.9</v>
      </c>
      <c r="R25" s="54">
        <f>-1-0.25+Q25-0.25</f>
        <v>2.4</v>
      </c>
      <c r="S25" s="50">
        <v>2</v>
      </c>
      <c r="T25" s="50" t="s">
        <v>1598</v>
      </c>
      <c r="U25" s="53"/>
      <c r="V25" s="53"/>
      <c r="W25" s="48">
        <f t="shared" si="1"/>
        <v>0.35</v>
      </c>
      <c r="X25" s="54">
        <f t="shared" si="2"/>
        <v>0</v>
      </c>
      <c r="Y25" s="54">
        <f t="shared" si="3"/>
        <v>0</v>
      </c>
      <c r="Z25" s="54">
        <f t="shared" si="4"/>
        <v>0</v>
      </c>
      <c r="AA25" s="49">
        <f t="shared" si="5"/>
        <v>0.35</v>
      </c>
      <c r="AB25" s="54">
        <f t="shared" si="6"/>
        <v>0</v>
      </c>
      <c r="AC25" s="54">
        <f t="shared" si="7"/>
        <v>0.35</v>
      </c>
    </row>
    <row r="26" spans="1:29" ht="30" customHeight="1">
      <c r="A26" s="59">
        <v>17</v>
      </c>
      <c r="B26" s="50" t="s">
        <v>1171</v>
      </c>
      <c r="C26" s="53" t="s">
        <v>1299</v>
      </c>
      <c r="D26" s="50">
        <v>17</v>
      </c>
      <c r="E26" s="53" t="s">
        <v>1367</v>
      </c>
      <c r="F26" s="53" t="s">
        <v>1368</v>
      </c>
      <c r="G26" s="53" t="s">
        <v>1369</v>
      </c>
      <c r="H26" s="50" t="s">
        <v>1598</v>
      </c>
      <c r="I26" s="53" t="s">
        <v>1130</v>
      </c>
      <c r="J26" s="54">
        <v>0.23</v>
      </c>
      <c r="K26" s="54">
        <v>2</v>
      </c>
      <c r="L26" s="54"/>
      <c r="M26" s="54"/>
      <c r="N26" s="54"/>
      <c r="O26" s="54"/>
      <c r="P26" s="54"/>
      <c r="Q26" s="54"/>
      <c r="R26" s="54"/>
      <c r="S26" s="50">
        <v>2</v>
      </c>
      <c r="T26" s="50"/>
      <c r="U26" s="53"/>
      <c r="V26" s="53"/>
      <c r="W26" s="48">
        <f t="shared" si="1"/>
        <v>0.23</v>
      </c>
      <c r="X26" s="54">
        <f t="shared" si="2"/>
        <v>0.23</v>
      </c>
      <c r="Y26" s="54">
        <f t="shared" si="3"/>
        <v>0</v>
      </c>
      <c r="Z26" s="54">
        <f t="shared" si="4"/>
        <v>0</v>
      </c>
      <c r="AA26" s="49">
        <f t="shared" si="5"/>
        <v>0</v>
      </c>
      <c r="AB26" s="54">
        <f t="shared" si="6"/>
        <v>0</v>
      </c>
      <c r="AC26" s="54">
        <f t="shared" si="7"/>
        <v>0</v>
      </c>
    </row>
    <row r="27" spans="1:29" ht="30" customHeight="1">
      <c r="A27" s="59">
        <v>18</v>
      </c>
      <c r="B27" s="50" t="s">
        <v>1171</v>
      </c>
      <c r="C27" s="53" t="s">
        <v>1299</v>
      </c>
      <c r="D27" s="50">
        <v>18</v>
      </c>
      <c r="E27" s="53" t="s">
        <v>1370</v>
      </c>
      <c r="F27" s="53" t="s">
        <v>1371</v>
      </c>
      <c r="G27" s="53" t="s">
        <v>1372</v>
      </c>
      <c r="H27" s="50" t="s">
        <v>1598</v>
      </c>
      <c r="I27" s="53" t="s">
        <v>1130</v>
      </c>
      <c r="J27" s="54">
        <v>1.26</v>
      </c>
      <c r="K27" s="54">
        <v>1.3</v>
      </c>
      <c r="L27" s="54"/>
      <c r="M27" s="54"/>
      <c r="N27" s="54"/>
      <c r="O27" s="54"/>
      <c r="P27" s="54"/>
      <c r="Q27" s="54"/>
      <c r="R27" s="54"/>
      <c r="S27" s="50">
        <v>3</v>
      </c>
      <c r="T27" s="50"/>
      <c r="U27" s="53"/>
      <c r="V27" s="53"/>
      <c r="W27" s="48">
        <f t="shared" si="1"/>
        <v>1.26</v>
      </c>
      <c r="X27" s="54">
        <f t="shared" si="2"/>
        <v>1.26</v>
      </c>
      <c r="Y27" s="54">
        <f t="shared" si="3"/>
        <v>0</v>
      </c>
      <c r="Z27" s="54">
        <f t="shared" si="4"/>
        <v>0</v>
      </c>
      <c r="AA27" s="49">
        <f t="shared" si="5"/>
        <v>0</v>
      </c>
      <c r="AB27" s="54">
        <f t="shared" si="6"/>
        <v>0</v>
      </c>
      <c r="AC27" s="54">
        <f t="shared" si="7"/>
        <v>0</v>
      </c>
    </row>
    <row r="28" spans="1:29" ht="30" customHeight="1">
      <c r="A28" s="60">
        <v>19</v>
      </c>
      <c r="B28" s="55" t="s">
        <v>1171</v>
      </c>
      <c r="C28" s="56" t="s">
        <v>1299</v>
      </c>
      <c r="D28" s="55">
        <v>19</v>
      </c>
      <c r="E28" s="56" t="s">
        <v>1373</v>
      </c>
      <c r="F28" s="56" t="s">
        <v>1374</v>
      </c>
      <c r="G28" s="56" t="s">
        <v>1375</v>
      </c>
      <c r="H28" s="55" t="s">
        <v>1598</v>
      </c>
      <c r="I28" s="56" t="s">
        <v>1130</v>
      </c>
      <c r="J28" s="57">
        <v>1.04</v>
      </c>
      <c r="K28" s="57">
        <v>1.9</v>
      </c>
      <c r="L28" s="57"/>
      <c r="M28" s="57"/>
      <c r="N28" s="57"/>
      <c r="O28" s="57"/>
      <c r="P28" s="57"/>
      <c r="Q28" s="57"/>
      <c r="R28" s="57"/>
      <c r="S28" s="55">
        <v>2</v>
      </c>
      <c r="T28" s="55"/>
      <c r="U28" s="56"/>
      <c r="V28" s="58" t="s">
        <v>1300</v>
      </c>
      <c r="W28" s="48">
        <f t="shared" si="1"/>
        <v>1.04</v>
      </c>
      <c r="X28" s="54">
        <f t="shared" si="2"/>
        <v>1.04</v>
      </c>
      <c r="Y28" s="54">
        <f t="shared" si="3"/>
        <v>0</v>
      </c>
      <c r="Z28" s="54">
        <f t="shared" si="4"/>
        <v>0</v>
      </c>
      <c r="AA28" s="49">
        <f t="shared" si="5"/>
        <v>0</v>
      </c>
      <c r="AB28" s="54">
        <f t="shared" si="6"/>
        <v>0</v>
      </c>
      <c r="AC28" s="54">
        <f t="shared" si="7"/>
        <v>0</v>
      </c>
    </row>
    <row r="29" spans="1:29" ht="30" customHeight="1">
      <c r="A29" s="59">
        <v>20</v>
      </c>
      <c r="B29" s="50" t="s">
        <v>1171</v>
      </c>
      <c r="C29" s="53" t="s">
        <v>1299</v>
      </c>
      <c r="D29" s="50">
        <v>20</v>
      </c>
      <c r="E29" s="53" t="s">
        <v>1376</v>
      </c>
      <c r="F29" s="53" t="s">
        <v>1371</v>
      </c>
      <c r="G29" s="53" t="s">
        <v>1377</v>
      </c>
      <c r="H29" s="50" t="s">
        <v>1598</v>
      </c>
      <c r="I29" s="53" t="s">
        <v>1130</v>
      </c>
      <c r="J29" s="54">
        <v>0.92</v>
      </c>
      <c r="K29" s="54">
        <v>1.2</v>
      </c>
      <c r="L29" s="54"/>
      <c r="M29" s="54"/>
      <c r="N29" s="54"/>
      <c r="O29" s="54"/>
      <c r="P29" s="54"/>
      <c r="Q29" s="54"/>
      <c r="R29" s="54"/>
      <c r="S29" s="50">
        <v>3</v>
      </c>
      <c r="T29" s="50"/>
      <c r="U29" s="53"/>
      <c r="V29" s="53"/>
      <c r="W29" s="48">
        <f t="shared" si="1"/>
        <v>0.92</v>
      </c>
      <c r="X29" s="54">
        <f t="shared" si="2"/>
        <v>0.92</v>
      </c>
      <c r="Y29" s="54">
        <f t="shared" si="3"/>
        <v>0</v>
      </c>
      <c r="Z29" s="54">
        <f t="shared" si="4"/>
        <v>0</v>
      </c>
      <c r="AA29" s="49">
        <f t="shared" si="5"/>
        <v>0</v>
      </c>
      <c r="AB29" s="54">
        <f t="shared" si="6"/>
        <v>0</v>
      </c>
      <c r="AC29" s="54">
        <f t="shared" si="7"/>
        <v>0</v>
      </c>
    </row>
    <row r="30" spans="1:29" ht="30" customHeight="1">
      <c r="A30" s="60">
        <v>21</v>
      </c>
      <c r="B30" s="55" t="s">
        <v>1171</v>
      </c>
      <c r="C30" s="56" t="s">
        <v>1299</v>
      </c>
      <c r="D30" s="55">
        <v>21</v>
      </c>
      <c r="E30" s="56" t="s">
        <v>1378</v>
      </c>
      <c r="F30" s="56" t="s">
        <v>1379</v>
      </c>
      <c r="G30" s="56" t="s">
        <v>1380</v>
      </c>
      <c r="H30" s="55" t="s">
        <v>1598</v>
      </c>
      <c r="I30" s="56" t="s">
        <v>1130</v>
      </c>
      <c r="J30" s="57">
        <v>0.35</v>
      </c>
      <c r="K30" s="57">
        <v>1.5</v>
      </c>
      <c r="L30" s="57"/>
      <c r="M30" s="57"/>
      <c r="N30" s="57"/>
      <c r="O30" s="57"/>
      <c r="P30" s="57"/>
      <c r="Q30" s="57"/>
      <c r="R30" s="57"/>
      <c r="S30" s="55">
        <v>3</v>
      </c>
      <c r="T30" s="55"/>
      <c r="U30" s="56"/>
      <c r="V30" s="58" t="s">
        <v>1300</v>
      </c>
      <c r="W30" s="48">
        <f t="shared" si="1"/>
        <v>0.35</v>
      </c>
      <c r="X30" s="54">
        <f t="shared" si="2"/>
        <v>0.35</v>
      </c>
      <c r="Y30" s="54">
        <f t="shared" si="3"/>
        <v>0</v>
      </c>
      <c r="Z30" s="54">
        <f t="shared" si="4"/>
        <v>0</v>
      </c>
      <c r="AA30" s="49">
        <f t="shared" si="5"/>
        <v>0</v>
      </c>
      <c r="AB30" s="54">
        <f t="shared" si="6"/>
        <v>0</v>
      </c>
      <c r="AC30" s="54">
        <f t="shared" si="7"/>
        <v>0</v>
      </c>
    </row>
    <row r="31" spans="1:29" ht="30" customHeight="1">
      <c r="A31" s="60">
        <v>22</v>
      </c>
      <c r="B31" s="55" t="s">
        <v>1171</v>
      </c>
      <c r="C31" s="56" t="s">
        <v>1299</v>
      </c>
      <c r="D31" s="55">
        <v>22</v>
      </c>
      <c r="E31" s="56" t="s">
        <v>1381</v>
      </c>
      <c r="F31" s="56" t="s">
        <v>1382</v>
      </c>
      <c r="G31" s="56" t="s">
        <v>1383</v>
      </c>
      <c r="H31" s="55" t="s">
        <v>1598</v>
      </c>
      <c r="I31" s="56" t="s">
        <v>1130</v>
      </c>
      <c r="J31" s="57">
        <v>0.78</v>
      </c>
      <c r="K31" s="57">
        <v>1.8</v>
      </c>
      <c r="L31" s="57"/>
      <c r="M31" s="57"/>
      <c r="N31" s="57"/>
      <c r="O31" s="57"/>
      <c r="P31" s="57"/>
      <c r="Q31" s="57"/>
      <c r="R31" s="57"/>
      <c r="S31" s="55">
        <v>2</v>
      </c>
      <c r="T31" s="55"/>
      <c r="U31" s="56"/>
      <c r="V31" s="58" t="s">
        <v>1300</v>
      </c>
      <c r="W31" s="48">
        <f t="shared" si="1"/>
        <v>0.78</v>
      </c>
      <c r="X31" s="54">
        <f t="shared" si="2"/>
        <v>0.78</v>
      </c>
      <c r="Y31" s="54">
        <f t="shared" si="3"/>
        <v>0</v>
      </c>
      <c r="Z31" s="54">
        <f t="shared" si="4"/>
        <v>0</v>
      </c>
      <c r="AA31" s="49">
        <f t="shared" si="5"/>
        <v>0</v>
      </c>
      <c r="AB31" s="54">
        <f t="shared" si="6"/>
        <v>0</v>
      </c>
      <c r="AC31" s="54">
        <f t="shared" si="7"/>
        <v>0</v>
      </c>
    </row>
    <row r="32" spans="1:29" ht="30" customHeight="1">
      <c r="A32" s="59">
        <v>23</v>
      </c>
      <c r="B32" s="50" t="s">
        <v>1171</v>
      </c>
      <c r="C32" s="53" t="s">
        <v>1299</v>
      </c>
      <c r="D32" s="50">
        <v>23</v>
      </c>
      <c r="E32" s="53" t="s">
        <v>1384</v>
      </c>
      <c r="F32" s="53" t="s">
        <v>1385</v>
      </c>
      <c r="G32" s="53" t="s">
        <v>1385</v>
      </c>
      <c r="H32" s="50" t="s">
        <v>1598</v>
      </c>
      <c r="I32" s="53" t="s">
        <v>1130</v>
      </c>
      <c r="J32" s="54">
        <v>0.05</v>
      </c>
      <c r="K32" s="54">
        <v>2.9</v>
      </c>
      <c r="L32" s="54"/>
      <c r="M32" s="54"/>
      <c r="N32" s="54"/>
      <c r="O32" s="54"/>
      <c r="P32" s="54"/>
      <c r="Q32" s="54"/>
      <c r="R32" s="54"/>
      <c r="S32" s="50">
        <v>2</v>
      </c>
      <c r="T32" s="50"/>
      <c r="U32" s="53"/>
      <c r="V32" s="53"/>
      <c r="W32" s="48">
        <f t="shared" si="1"/>
        <v>0.05</v>
      </c>
      <c r="X32" s="54">
        <f t="shared" si="2"/>
        <v>0.05</v>
      </c>
      <c r="Y32" s="54">
        <f t="shared" si="3"/>
        <v>0</v>
      </c>
      <c r="Z32" s="54">
        <f t="shared" si="4"/>
        <v>0</v>
      </c>
      <c r="AA32" s="49">
        <f t="shared" si="5"/>
        <v>0</v>
      </c>
      <c r="AB32" s="54">
        <f t="shared" si="6"/>
        <v>0</v>
      </c>
      <c r="AC32" s="54">
        <f t="shared" si="7"/>
        <v>0</v>
      </c>
    </row>
    <row r="33" spans="1:29" ht="30" customHeight="1">
      <c r="A33" s="60">
        <v>24</v>
      </c>
      <c r="B33" s="55" t="s">
        <v>1171</v>
      </c>
      <c r="C33" s="56" t="s">
        <v>1299</v>
      </c>
      <c r="D33" s="55">
        <v>24</v>
      </c>
      <c r="E33" s="56" t="s">
        <v>1386</v>
      </c>
      <c r="F33" s="56" t="s">
        <v>1387</v>
      </c>
      <c r="G33" s="56" t="s">
        <v>1388</v>
      </c>
      <c r="H33" s="55" t="s">
        <v>1598</v>
      </c>
      <c r="I33" s="56" t="s">
        <v>1130</v>
      </c>
      <c r="J33" s="57">
        <v>1.33</v>
      </c>
      <c r="K33" s="57">
        <v>1.8</v>
      </c>
      <c r="L33" s="57"/>
      <c r="M33" s="57"/>
      <c r="N33" s="57"/>
      <c r="O33" s="57"/>
      <c r="P33" s="57"/>
      <c r="Q33" s="57"/>
      <c r="R33" s="57"/>
      <c r="S33" s="55">
        <v>2</v>
      </c>
      <c r="T33" s="55" t="s">
        <v>1598</v>
      </c>
      <c r="U33" s="56"/>
      <c r="V33" s="58" t="s">
        <v>1300</v>
      </c>
      <c r="W33" s="48">
        <f t="shared" si="1"/>
        <v>1.33</v>
      </c>
      <c r="X33" s="54">
        <f t="shared" si="2"/>
        <v>1.33</v>
      </c>
      <c r="Y33" s="54">
        <f t="shared" si="3"/>
        <v>0</v>
      </c>
      <c r="Z33" s="54">
        <f t="shared" si="4"/>
        <v>0</v>
      </c>
      <c r="AA33" s="49">
        <f t="shared" si="5"/>
        <v>0</v>
      </c>
      <c r="AB33" s="54">
        <f t="shared" si="6"/>
        <v>0</v>
      </c>
      <c r="AC33" s="54">
        <f t="shared" si="7"/>
        <v>0</v>
      </c>
    </row>
    <row r="34" spans="1:29" ht="30" customHeight="1">
      <c r="A34" s="60">
        <v>25</v>
      </c>
      <c r="B34" s="55" t="s">
        <v>1171</v>
      </c>
      <c r="C34" s="56" t="s">
        <v>1299</v>
      </c>
      <c r="D34" s="55">
        <v>25</v>
      </c>
      <c r="E34" s="56" t="s">
        <v>1389</v>
      </c>
      <c r="F34" s="56" t="s">
        <v>1390</v>
      </c>
      <c r="G34" s="56" t="s">
        <v>1391</v>
      </c>
      <c r="H34" s="55" t="s">
        <v>1598</v>
      </c>
      <c r="I34" s="56" t="s">
        <v>1599</v>
      </c>
      <c r="J34" s="57">
        <v>0.76</v>
      </c>
      <c r="K34" s="57"/>
      <c r="L34" s="57"/>
      <c r="M34" s="57"/>
      <c r="N34" s="57"/>
      <c r="O34" s="57"/>
      <c r="P34" s="57"/>
      <c r="Q34" s="57">
        <v>4.3</v>
      </c>
      <c r="R34" s="57">
        <f>-1-0.25+Q34-0.25</f>
        <v>2.8</v>
      </c>
      <c r="S34" s="55">
        <v>2</v>
      </c>
      <c r="T34" s="55"/>
      <c r="U34" s="56"/>
      <c r="V34" s="58" t="s">
        <v>1300</v>
      </c>
      <c r="W34" s="48">
        <f t="shared" si="1"/>
        <v>0.76</v>
      </c>
      <c r="X34" s="54">
        <f t="shared" si="2"/>
        <v>0</v>
      </c>
      <c r="Y34" s="54">
        <f t="shared" si="3"/>
        <v>0</v>
      </c>
      <c r="Z34" s="54">
        <f t="shared" si="4"/>
        <v>0</v>
      </c>
      <c r="AA34" s="49">
        <f t="shared" si="5"/>
        <v>0.76</v>
      </c>
      <c r="AB34" s="54">
        <f t="shared" si="6"/>
        <v>0</v>
      </c>
      <c r="AC34" s="54">
        <f t="shared" si="7"/>
        <v>0.76</v>
      </c>
    </row>
    <row r="35" spans="1:29" ht="30" customHeight="1">
      <c r="A35" s="59">
        <v>26</v>
      </c>
      <c r="B35" s="50" t="s">
        <v>1171</v>
      </c>
      <c r="C35" s="53" t="s">
        <v>1299</v>
      </c>
      <c r="D35" s="50">
        <v>26</v>
      </c>
      <c r="E35" s="53" t="s">
        <v>1392</v>
      </c>
      <c r="F35" s="53" t="s">
        <v>1387</v>
      </c>
      <c r="G35" s="53" t="s">
        <v>1393</v>
      </c>
      <c r="H35" s="50" t="s">
        <v>1598</v>
      </c>
      <c r="I35" s="53" t="s">
        <v>1130</v>
      </c>
      <c r="J35" s="54">
        <v>1.32</v>
      </c>
      <c r="K35" s="54">
        <v>1.7</v>
      </c>
      <c r="L35" s="54"/>
      <c r="M35" s="54"/>
      <c r="N35" s="54"/>
      <c r="O35" s="54"/>
      <c r="P35" s="54"/>
      <c r="Q35" s="54"/>
      <c r="R35" s="54"/>
      <c r="S35" s="50">
        <v>2</v>
      </c>
      <c r="T35" s="50"/>
      <c r="U35" s="53"/>
      <c r="V35" s="53"/>
      <c r="W35" s="48">
        <f t="shared" si="1"/>
        <v>1.32</v>
      </c>
      <c r="X35" s="54">
        <f t="shared" si="2"/>
        <v>1.32</v>
      </c>
      <c r="Y35" s="54">
        <f t="shared" si="3"/>
        <v>0</v>
      </c>
      <c r="Z35" s="54">
        <f t="shared" si="4"/>
        <v>0</v>
      </c>
      <c r="AA35" s="49">
        <f t="shared" si="5"/>
        <v>0</v>
      </c>
      <c r="AB35" s="54">
        <f t="shared" si="6"/>
        <v>0</v>
      </c>
      <c r="AC35" s="54">
        <f t="shared" si="7"/>
        <v>0</v>
      </c>
    </row>
    <row r="36" spans="1:29" ht="30" customHeight="1">
      <c r="A36" s="59">
        <v>27</v>
      </c>
      <c r="B36" s="50" t="s">
        <v>1171</v>
      </c>
      <c r="C36" s="53" t="s">
        <v>1299</v>
      </c>
      <c r="D36" s="50">
        <v>27</v>
      </c>
      <c r="E36" s="53" t="s">
        <v>1394</v>
      </c>
      <c r="F36" s="53" t="s">
        <v>1395</v>
      </c>
      <c r="G36" s="53" t="s">
        <v>1396</v>
      </c>
      <c r="H36" s="50" t="s">
        <v>1598</v>
      </c>
      <c r="I36" s="53" t="s">
        <v>1130</v>
      </c>
      <c r="J36" s="54">
        <v>0.82</v>
      </c>
      <c r="K36" s="54">
        <v>2.8</v>
      </c>
      <c r="L36" s="54"/>
      <c r="M36" s="54"/>
      <c r="N36" s="54"/>
      <c r="O36" s="54"/>
      <c r="P36" s="54"/>
      <c r="Q36" s="54"/>
      <c r="R36" s="54"/>
      <c r="S36" s="50">
        <v>3</v>
      </c>
      <c r="T36" s="50"/>
      <c r="U36" s="53"/>
      <c r="V36" s="53"/>
      <c r="W36" s="48">
        <f t="shared" si="1"/>
        <v>0.82</v>
      </c>
      <c r="X36" s="54">
        <f t="shared" si="2"/>
        <v>0.82</v>
      </c>
      <c r="Y36" s="54">
        <f t="shared" si="3"/>
        <v>0</v>
      </c>
      <c r="Z36" s="54">
        <f t="shared" si="4"/>
        <v>0</v>
      </c>
      <c r="AA36" s="49">
        <f t="shared" si="5"/>
        <v>0</v>
      </c>
      <c r="AB36" s="54">
        <f t="shared" si="6"/>
        <v>0</v>
      </c>
      <c r="AC36" s="54">
        <f t="shared" si="7"/>
        <v>0</v>
      </c>
    </row>
    <row r="37" spans="1:29" ht="30" customHeight="1">
      <c r="A37" s="59">
        <v>28</v>
      </c>
      <c r="B37" s="50" t="s">
        <v>1171</v>
      </c>
      <c r="C37" s="53" t="s">
        <v>1299</v>
      </c>
      <c r="D37" s="50">
        <v>28</v>
      </c>
      <c r="E37" s="53" t="s">
        <v>1397</v>
      </c>
      <c r="F37" s="53" t="s">
        <v>1396</v>
      </c>
      <c r="G37" s="53" t="s">
        <v>1391</v>
      </c>
      <c r="H37" s="50" t="s">
        <v>1598</v>
      </c>
      <c r="I37" s="53" t="s">
        <v>1589</v>
      </c>
      <c r="J37" s="54">
        <v>0.26</v>
      </c>
      <c r="K37" s="54"/>
      <c r="L37" s="54"/>
      <c r="M37" s="54"/>
      <c r="N37" s="54">
        <v>2.9</v>
      </c>
      <c r="O37" s="54">
        <v>2.4</v>
      </c>
      <c r="P37" s="54">
        <f>-1-0.25+N37+O37-0.25</f>
        <v>3.8</v>
      </c>
      <c r="Q37" s="54"/>
      <c r="R37" s="54"/>
      <c r="S37" s="50">
        <v>3</v>
      </c>
      <c r="T37" s="50"/>
      <c r="U37" s="53" t="s">
        <v>1699</v>
      </c>
      <c r="V37" s="53"/>
      <c r="W37" s="48">
        <f t="shared" si="1"/>
        <v>0.26</v>
      </c>
      <c r="X37" s="54">
        <f t="shared" si="2"/>
        <v>0</v>
      </c>
      <c r="Y37" s="54">
        <f t="shared" si="3"/>
        <v>0</v>
      </c>
      <c r="Z37" s="54">
        <f t="shared" si="4"/>
        <v>0</v>
      </c>
      <c r="AA37" s="49">
        <f t="shared" si="5"/>
        <v>0.26</v>
      </c>
      <c r="AB37" s="54">
        <f t="shared" si="6"/>
        <v>0.26</v>
      </c>
      <c r="AC37" s="54">
        <f t="shared" si="7"/>
        <v>0</v>
      </c>
    </row>
    <row r="38" spans="1:29" ht="30" customHeight="1">
      <c r="A38" s="59">
        <v>29</v>
      </c>
      <c r="B38" s="50" t="s">
        <v>1171</v>
      </c>
      <c r="C38" s="53" t="s">
        <v>1299</v>
      </c>
      <c r="D38" s="50">
        <v>29</v>
      </c>
      <c r="E38" s="53" t="s">
        <v>1397</v>
      </c>
      <c r="F38" s="53" t="s">
        <v>1398</v>
      </c>
      <c r="G38" s="53" t="s">
        <v>1398</v>
      </c>
      <c r="H38" s="50" t="s">
        <v>1598</v>
      </c>
      <c r="I38" s="53" t="s">
        <v>1130</v>
      </c>
      <c r="J38" s="54">
        <v>0.15</v>
      </c>
      <c r="K38" s="54">
        <v>2.8</v>
      </c>
      <c r="L38" s="54"/>
      <c r="M38" s="54"/>
      <c r="N38" s="54"/>
      <c r="O38" s="54"/>
      <c r="P38" s="54"/>
      <c r="Q38" s="54"/>
      <c r="R38" s="54"/>
      <c r="S38" s="50">
        <v>1</v>
      </c>
      <c r="T38" s="50"/>
      <c r="U38" s="53"/>
      <c r="V38" s="53"/>
      <c r="W38" s="48">
        <f t="shared" si="1"/>
        <v>0.15</v>
      </c>
      <c r="X38" s="54">
        <f t="shared" si="2"/>
        <v>0.15</v>
      </c>
      <c r="Y38" s="54">
        <f t="shared" si="3"/>
        <v>0</v>
      </c>
      <c r="Z38" s="54">
        <f t="shared" si="4"/>
        <v>0</v>
      </c>
      <c r="AA38" s="49">
        <f t="shared" si="5"/>
        <v>0</v>
      </c>
      <c r="AB38" s="54">
        <f t="shared" si="6"/>
        <v>0</v>
      </c>
      <c r="AC38" s="54">
        <f t="shared" si="7"/>
        <v>0</v>
      </c>
    </row>
    <row r="39" spans="1:29" ht="30" customHeight="1">
      <c r="A39" s="60">
        <v>30</v>
      </c>
      <c r="B39" s="55" t="s">
        <v>1171</v>
      </c>
      <c r="C39" s="56" t="s">
        <v>1299</v>
      </c>
      <c r="D39" s="55">
        <v>30</v>
      </c>
      <c r="E39" s="56" t="s">
        <v>1399</v>
      </c>
      <c r="F39" s="56" t="s">
        <v>1400</v>
      </c>
      <c r="G39" s="56" t="s">
        <v>1401</v>
      </c>
      <c r="H39" s="55" t="s">
        <v>1598</v>
      </c>
      <c r="I39" s="56" t="s">
        <v>1130</v>
      </c>
      <c r="J39" s="57">
        <v>1.31</v>
      </c>
      <c r="K39" s="57">
        <v>2</v>
      </c>
      <c r="L39" s="57"/>
      <c r="M39" s="57"/>
      <c r="N39" s="57"/>
      <c r="O39" s="57"/>
      <c r="P39" s="57"/>
      <c r="Q39" s="57"/>
      <c r="R39" s="57"/>
      <c r="S39" s="55">
        <v>2</v>
      </c>
      <c r="T39" s="55"/>
      <c r="U39" s="56"/>
      <c r="V39" s="58" t="s">
        <v>1300</v>
      </c>
      <c r="W39" s="48">
        <f t="shared" si="1"/>
        <v>1.31</v>
      </c>
      <c r="X39" s="54">
        <f t="shared" si="2"/>
        <v>1.31</v>
      </c>
      <c r="Y39" s="54">
        <f t="shared" si="3"/>
        <v>0</v>
      </c>
      <c r="Z39" s="54">
        <f t="shared" si="4"/>
        <v>0</v>
      </c>
      <c r="AA39" s="49">
        <f t="shared" si="5"/>
        <v>0</v>
      </c>
      <c r="AB39" s="54">
        <f t="shared" si="6"/>
        <v>0</v>
      </c>
      <c r="AC39" s="54">
        <f t="shared" si="7"/>
        <v>0</v>
      </c>
    </row>
    <row r="40" spans="1:29" ht="30" customHeight="1">
      <c r="A40" s="59">
        <v>31</v>
      </c>
      <c r="B40" s="50" t="s">
        <v>1171</v>
      </c>
      <c r="C40" s="53" t="s">
        <v>1299</v>
      </c>
      <c r="D40" s="50">
        <v>31</v>
      </c>
      <c r="E40" s="53" t="s">
        <v>1402</v>
      </c>
      <c r="F40" s="53" t="s">
        <v>1395</v>
      </c>
      <c r="G40" s="53" t="s">
        <v>1403</v>
      </c>
      <c r="H40" s="50" t="s">
        <v>1598</v>
      </c>
      <c r="I40" s="53" t="s">
        <v>1130</v>
      </c>
      <c r="J40" s="54">
        <v>0.56000000000000005</v>
      </c>
      <c r="K40" s="54">
        <v>2.8</v>
      </c>
      <c r="L40" s="54"/>
      <c r="M40" s="54"/>
      <c r="N40" s="54"/>
      <c r="O40" s="54"/>
      <c r="P40" s="54"/>
      <c r="Q40" s="54"/>
      <c r="R40" s="54"/>
      <c r="S40" s="50">
        <v>2</v>
      </c>
      <c r="T40" s="50"/>
      <c r="U40" s="53"/>
      <c r="V40" s="53"/>
      <c r="W40" s="48">
        <f t="shared" si="1"/>
        <v>0.56000000000000005</v>
      </c>
      <c r="X40" s="54">
        <f t="shared" si="2"/>
        <v>0.56000000000000005</v>
      </c>
      <c r="Y40" s="54">
        <f t="shared" si="3"/>
        <v>0</v>
      </c>
      <c r="Z40" s="54">
        <f t="shared" si="4"/>
        <v>0</v>
      </c>
      <c r="AA40" s="49">
        <f t="shared" si="5"/>
        <v>0</v>
      </c>
      <c r="AB40" s="54">
        <f t="shared" si="6"/>
        <v>0</v>
      </c>
      <c r="AC40" s="54">
        <f t="shared" si="7"/>
        <v>0</v>
      </c>
    </row>
    <row r="41" spans="1:29" ht="30" customHeight="1">
      <c r="A41" s="60">
        <v>32</v>
      </c>
      <c r="B41" s="55" t="s">
        <v>1171</v>
      </c>
      <c r="C41" s="56" t="s">
        <v>1299</v>
      </c>
      <c r="D41" s="55">
        <v>32</v>
      </c>
      <c r="E41" s="56" t="s">
        <v>1404</v>
      </c>
      <c r="F41" s="56" t="s">
        <v>1405</v>
      </c>
      <c r="G41" s="56" t="s">
        <v>1406</v>
      </c>
      <c r="H41" s="55" t="s">
        <v>1598</v>
      </c>
      <c r="I41" s="56" t="s">
        <v>1130</v>
      </c>
      <c r="J41" s="57">
        <v>1.35</v>
      </c>
      <c r="K41" s="57">
        <v>1.6</v>
      </c>
      <c r="L41" s="57"/>
      <c r="M41" s="57"/>
      <c r="N41" s="57"/>
      <c r="O41" s="57"/>
      <c r="P41" s="57"/>
      <c r="Q41" s="57"/>
      <c r="R41" s="57"/>
      <c r="S41" s="55">
        <v>2</v>
      </c>
      <c r="T41" s="55"/>
      <c r="U41" s="56"/>
      <c r="V41" s="58" t="s">
        <v>1300</v>
      </c>
      <c r="W41" s="48">
        <f t="shared" si="1"/>
        <v>1.35</v>
      </c>
      <c r="X41" s="54">
        <f t="shared" si="2"/>
        <v>1.35</v>
      </c>
      <c r="Y41" s="54">
        <f t="shared" si="3"/>
        <v>0</v>
      </c>
      <c r="Z41" s="54">
        <f t="shared" si="4"/>
        <v>0</v>
      </c>
      <c r="AA41" s="49">
        <f t="shared" si="5"/>
        <v>0</v>
      </c>
      <c r="AB41" s="54">
        <f t="shared" si="6"/>
        <v>0</v>
      </c>
      <c r="AC41" s="54">
        <f t="shared" si="7"/>
        <v>0</v>
      </c>
    </row>
    <row r="42" spans="1:29" ht="30" customHeight="1">
      <c r="A42" s="59">
        <v>33</v>
      </c>
      <c r="B42" s="50" t="s">
        <v>1171</v>
      </c>
      <c r="C42" s="53" t="s">
        <v>1299</v>
      </c>
      <c r="D42" s="50">
        <v>33</v>
      </c>
      <c r="E42" s="53" t="s">
        <v>1407</v>
      </c>
      <c r="F42" s="53" t="s">
        <v>1408</v>
      </c>
      <c r="G42" s="53" t="s">
        <v>1332</v>
      </c>
      <c r="H42" s="50" t="s">
        <v>1598</v>
      </c>
      <c r="I42" s="53" t="s">
        <v>1130</v>
      </c>
      <c r="J42" s="54">
        <v>0.15</v>
      </c>
      <c r="K42" s="54">
        <v>2.8</v>
      </c>
      <c r="L42" s="54"/>
      <c r="M42" s="54"/>
      <c r="N42" s="54"/>
      <c r="O42" s="54"/>
      <c r="P42" s="54"/>
      <c r="Q42" s="54"/>
      <c r="R42" s="54"/>
      <c r="S42" s="50">
        <v>1</v>
      </c>
      <c r="T42" s="50"/>
      <c r="U42" s="53"/>
      <c r="V42" s="53"/>
      <c r="W42" s="48">
        <f t="shared" ref="W42:W73" si="8">X42+Y42+Z42+AA42</f>
        <v>0.15</v>
      </c>
      <c r="X42" s="54">
        <f t="shared" ref="X42:X73" si="9">SUMIF(I42,$X$6,J42)</f>
        <v>0.15</v>
      </c>
      <c r="Y42" s="54">
        <f t="shared" ref="Y42:Y73" si="10">SUMIF(I42,$Y$6,J42)</f>
        <v>0</v>
      </c>
      <c r="Z42" s="54">
        <f t="shared" ref="Z42:Z73" si="11">SUMIF(I42,$Z$6,J42)</f>
        <v>0</v>
      </c>
      <c r="AA42" s="49">
        <f t="shared" ref="AA42:AA73" si="12">AB42+AC42</f>
        <v>0</v>
      </c>
      <c r="AB42" s="54">
        <f t="shared" ref="AB42:AB73" si="13">SUMIF(I42,$AB$7,J42)</f>
        <v>0</v>
      </c>
      <c r="AC42" s="54">
        <f t="shared" ref="AC42:AC73" si="14">SUMIF(I42,$AC$7,J42)</f>
        <v>0</v>
      </c>
    </row>
    <row r="43" spans="1:29" ht="30" customHeight="1">
      <c r="A43" s="59">
        <v>34</v>
      </c>
      <c r="B43" s="50" t="s">
        <v>1171</v>
      </c>
      <c r="C43" s="53" t="s">
        <v>1299</v>
      </c>
      <c r="D43" s="50">
        <v>34</v>
      </c>
      <c r="E43" s="53" t="s">
        <v>1409</v>
      </c>
      <c r="F43" s="53" t="s">
        <v>1410</v>
      </c>
      <c r="G43" s="53" t="s">
        <v>1410</v>
      </c>
      <c r="H43" s="50" t="s">
        <v>1598</v>
      </c>
      <c r="I43" s="53" t="s">
        <v>1589</v>
      </c>
      <c r="J43" s="54">
        <v>0.17</v>
      </c>
      <c r="K43" s="54"/>
      <c r="L43" s="54"/>
      <c r="M43" s="54"/>
      <c r="N43" s="54">
        <v>2.8</v>
      </c>
      <c r="O43" s="54">
        <v>2.7</v>
      </c>
      <c r="P43" s="54">
        <f>-1-0.25+N43+O43-0.25</f>
        <v>4</v>
      </c>
      <c r="Q43" s="54"/>
      <c r="R43" s="54"/>
      <c r="S43" s="50">
        <v>1</v>
      </c>
      <c r="T43" s="50"/>
      <c r="U43" s="53" t="s">
        <v>1603</v>
      </c>
      <c r="V43" s="53"/>
      <c r="W43" s="48">
        <f t="shared" si="8"/>
        <v>0.17</v>
      </c>
      <c r="X43" s="54">
        <f t="shared" si="9"/>
        <v>0</v>
      </c>
      <c r="Y43" s="54">
        <f t="shared" si="10"/>
        <v>0</v>
      </c>
      <c r="Z43" s="54">
        <f t="shared" si="11"/>
        <v>0</v>
      </c>
      <c r="AA43" s="49">
        <f t="shared" si="12"/>
        <v>0.17</v>
      </c>
      <c r="AB43" s="54">
        <f t="shared" si="13"/>
        <v>0.17</v>
      </c>
      <c r="AC43" s="54">
        <f t="shared" si="14"/>
        <v>0</v>
      </c>
    </row>
    <row r="44" spans="1:29" ht="30" customHeight="1">
      <c r="A44" s="59">
        <v>35</v>
      </c>
      <c r="B44" s="50" t="s">
        <v>1171</v>
      </c>
      <c r="C44" s="53" t="s">
        <v>1299</v>
      </c>
      <c r="D44" s="50">
        <v>35</v>
      </c>
      <c r="E44" s="53" t="s">
        <v>1411</v>
      </c>
      <c r="F44" s="53" t="s">
        <v>1412</v>
      </c>
      <c r="G44" s="53" t="s">
        <v>1413</v>
      </c>
      <c r="H44" s="50" t="s">
        <v>1598</v>
      </c>
      <c r="I44" s="53" t="s">
        <v>1130</v>
      </c>
      <c r="J44" s="54">
        <v>0.68</v>
      </c>
      <c r="K44" s="54">
        <v>1.75</v>
      </c>
      <c r="L44" s="54"/>
      <c r="M44" s="54"/>
      <c r="N44" s="54"/>
      <c r="O44" s="54"/>
      <c r="P44" s="54"/>
      <c r="Q44" s="54"/>
      <c r="R44" s="54"/>
      <c r="S44" s="50">
        <v>3</v>
      </c>
      <c r="T44" s="50"/>
      <c r="U44" s="53"/>
      <c r="V44" s="53"/>
      <c r="W44" s="48">
        <f t="shared" si="8"/>
        <v>0.68</v>
      </c>
      <c r="X44" s="54">
        <f t="shared" si="9"/>
        <v>0.68</v>
      </c>
      <c r="Y44" s="54">
        <f t="shared" si="10"/>
        <v>0</v>
      </c>
      <c r="Z44" s="54">
        <f t="shared" si="11"/>
        <v>0</v>
      </c>
      <c r="AA44" s="49">
        <f t="shared" si="12"/>
        <v>0</v>
      </c>
      <c r="AB44" s="54">
        <f t="shared" si="13"/>
        <v>0</v>
      </c>
      <c r="AC44" s="54">
        <f t="shared" si="14"/>
        <v>0</v>
      </c>
    </row>
    <row r="45" spans="1:29" ht="30" customHeight="1">
      <c r="A45" s="59">
        <v>36</v>
      </c>
      <c r="B45" s="50" t="s">
        <v>1171</v>
      </c>
      <c r="C45" s="53" t="s">
        <v>1299</v>
      </c>
      <c r="D45" s="50">
        <v>36</v>
      </c>
      <c r="E45" s="53" t="s">
        <v>1414</v>
      </c>
      <c r="F45" s="53" t="s">
        <v>1412</v>
      </c>
      <c r="G45" s="53" t="s">
        <v>1413</v>
      </c>
      <c r="H45" s="50" t="s">
        <v>1598</v>
      </c>
      <c r="I45" s="53" t="s">
        <v>1130</v>
      </c>
      <c r="J45" s="54">
        <v>0.68</v>
      </c>
      <c r="K45" s="54">
        <v>1.75</v>
      </c>
      <c r="L45" s="54"/>
      <c r="M45" s="54"/>
      <c r="N45" s="54"/>
      <c r="O45" s="54"/>
      <c r="P45" s="54"/>
      <c r="Q45" s="54"/>
      <c r="R45" s="54"/>
      <c r="S45" s="50">
        <v>3</v>
      </c>
      <c r="T45" s="50"/>
      <c r="U45" s="53"/>
      <c r="V45" s="53"/>
      <c r="W45" s="48">
        <f t="shared" si="8"/>
        <v>0.68</v>
      </c>
      <c r="X45" s="54">
        <f t="shared" si="9"/>
        <v>0.68</v>
      </c>
      <c r="Y45" s="54">
        <f t="shared" si="10"/>
        <v>0</v>
      </c>
      <c r="Z45" s="54">
        <f t="shared" si="11"/>
        <v>0</v>
      </c>
      <c r="AA45" s="49">
        <f t="shared" si="12"/>
        <v>0</v>
      </c>
      <c r="AB45" s="54">
        <f t="shared" si="13"/>
        <v>0</v>
      </c>
      <c r="AC45" s="54">
        <f t="shared" si="14"/>
        <v>0</v>
      </c>
    </row>
    <row r="46" spans="1:29" ht="30" customHeight="1">
      <c r="A46" s="59">
        <v>37</v>
      </c>
      <c r="B46" s="50" t="s">
        <v>1171</v>
      </c>
      <c r="C46" s="53" t="s">
        <v>1299</v>
      </c>
      <c r="D46" s="50">
        <v>37</v>
      </c>
      <c r="E46" s="53" t="s">
        <v>1415</v>
      </c>
      <c r="F46" s="53" t="s">
        <v>1416</v>
      </c>
      <c r="G46" s="53" t="s">
        <v>1417</v>
      </c>
      <c r="H46" s="50" t="s">
        <v>1598</v>
      </c>
      <c r="I46" s="53" t="s">
        <v>1589</v>
      </c>
      <c r="J46" s="54">
        <v>0.67</v>
      </c>
      <c r="K46" s="54"/>
      <c r="L46" s="54"/>
      <c r="M46" s="54"/>
      <c r="N46" s="54">
        <v>1.3</v>
      </c>
      <c r="O46" s="54">
        <v>1.8</v>
      </c>
      <c r="P46" s="54">
        <f>-1-0.25+N46+O46-0.25</f>
        <v>1.6</v>
      </c>
      <c r="Q46" s="54"/>
      <c r="R46" s="54"/>
      <c r="S46" s="50">
        <v>1</v>
      </c>
      <c r="T46" s="50"/>
      <c r="U46" s="53" t="s">
        <v>1603</v>
      </c>
      <c r="V46" s="53"/>
      <c r="W46" s="48">
        <f t="shared" si="8"/>
        <v>0.67</v>
      </c>
      <c r="X46" s="54">
        <f t="shared" si="9"/>
        <v>0</v>
      </c>
      <c r="Y46" s="54">
        <f t="shared" si="10"/>
        <v>0</v>
      </c>
      <c r="Z46" s="54">
        <f t="shared" si="11"/>
        <v>0</v>
      </c>
      <c r="AA46" s="49">
        <f t="shared" si="12"/>
        <v>0.67</v>
      </c>
      <c r="AB46" s="54">
        <f t="shared" si="13"/>
        <v>0.67</v>
      </c>
      <c r="AC46" s="54">
        <f t="shared" si="14"/>
        <v>0</v>
      </c>
    </row>
    <row r="47" spans="1:29" ht="30" customHeight="1">
      <c r="A47" s="59">
        <v>38</v>
      </c>
      <c r="B47" s="50" t="s">
        <v>1171</v>
      </c>
      <c r="C47" s="53" t="s">
        <v>1299</v>
      </c>
      <c r="D47" s="50">
        <v>38</v>
      </c>
      <c r="E47" s="53" t="s">
        <v>1418</v>
      </c>
      <c r="F47" s="53" t="s">
        <v>1416</v>
      </c>
      <c r="G47" s="53" t="s">
        <v>1419</v>
      </c>
      <c r="H47" s="50" t="s">
        <v>1598</v>
      </c>
      <c r="I47" s="53" t="s">
        <v>1589</v>
      </c>
      <c r="J47" s="54">
        <v>0.67</v>
      </c>
      <c r="K47" s="54"/>
      <c r="L47" s="54"/>
      <c r="M47" s="54"/>
      <c r="N47" s="54">
        <v>1.3</v>
      </c>
      <c r="O47" s="54">
        <v>1.8</v>
      </c>
      <c r="P47" s="54">
        <f>-1-0.25+N47+O47-0.25</f>
        <v>1.6</v>
      </c>
      <c r="Q47" s="54"/>
      <c r="R47" s="54"/>
      <c r="S47" s="50">
        <v>1</v>
      </c>
      <c r="T47" s="50"/>
      <c r="U47" s="53" t="s">
        <v>1603</v>
      </c>
      <c r="V47" s="53"/>
      <c r="W47" s="48">
        <f t="shared" si="8"/>
        <v>0.67</v>
      </c>
      <c r="X47" s="54">
        <f t="shared" si="9"/>
        <v>0</v>
      </c>
      <c r="Y47" s="54">
        <f t="shared" si="10"/>
        <v>0</v>
      </c>
      <c r="Z47" s="54">
        <f t="shared" si="11"/>
        <v>0</v>
      </c>
      <c r="AA47" s="49">
        <f t="shared" si="12"/>
        <v>0.67</v>
      </c>
      <c r="AB47" s="54">
        <f t="shared" si="13"/>
        <v>0.67</v>
      </c>
      <c r="AC47" s="54">
        <f t="shared" si="14"/>
        <v>0</v>
      </c>
    </row>
    <row r="48" spans="1:29" ht="30" customHeight="1">
      <c r="A48" s="59">
        <v>39</v>
      </c>
      <c r="B48" s="50" t="s">
        <v>1171</v>
      </c>
      <c r="C48" s="53" t="s">
        <v>1299</v>
      </c>
      <c r="D48" s="50">
        <v>39</v>
      </c>
      <c r="E48" s="53" t="s">
        <v>1420</v>
      </c>
      <c r="F48" s="53" t="s">
        <v>1421</v>
      </c>
      <c r="G48" s="53" t="s">
        <v>1422</v>
      </c>
      <c r="H48" s="50" t="s">
        <v>1598</v>
      </c>
      <c r="I48" s="53" t="s">
        <v>1599</v>
      </c>
      <c r="J48" s="54">
        <v>1.07</v>
      </c>
      <c r="K48" s="54"/>
      <c r="L48" s="54"/>
      <c r="M48" s="54"/>
      <c r="N48" s="54"/>
      <c r="O48" s="54"/>
      <c r="P48" s="54"/>
      <c r="Q48" s="54">
        <v>3.6</v>
      </c>
      <c r="R48" s="54">
        <f>-1-0.25+Q48-0.25</f>
        <v>2.1</v>
      </c>
      <c r="S48" s="50">
        <v>2</v>
      </c>
      <c r="T48" s="50"/>
      <c r="U48" s="53"/>
      <c r="V48" s="53"/>
      <c r="W48" s="48">
        <f t="shared" si="8"/>
        <v>1.07</v>
      </c>
      <c r="X48" s="54">
        <f t="shared" si="9"/>
        <v>0</v>
      </c>
      <c r="Y48" s="54">
        <f t="shared" si="10"/>
        <v>0</v>
      </c>
      <c r="Z48" s="54">
        <f t="shared" si="11"/>
        <v>0</v>
      </c>
      <c r="AA48" s="49">
        <f t="shared" si="12"/>
        <v>1.07</v>
      </c>
      <c r="AB48" s="54">
        <f t="shared" si="13"/>
        <v>0</v>
      </c>
      <c r="AC48" s="54">
        <f t="shared" si="14"/>
        <v>1.07</v>
      </c>
    </row>
    <row r="49" spans="1:29" ht="30" customHeight="1">
      <c r="A49" s="59">
        <v>40</v>
      </c>
      <c r="B49" s="50" t="s">
        <v>1171</v>
      </c>
      <c r="C49" s="53" t="s">
        <v>1299</v>
      </c>
      <c r="D49" s="50">
        <v>40</v>
      </c>
      <c r="E49" s="53" t="s">
        <v>1423</v>
      </c>
      <c r="F49" s="53" t="s">
        <v>1422</v>
      </c>
      <c r="G49" s="53" t="s">
        <v>1424</v>
      </c>
      <c r="H49" s="50" t="s">
        <v>1598</v>
      </c>
      <c r="I49" s="53" t="s">
        <v>1589</v>
      </c>
      <c r="J49" s="54">
        <v>0.4</v>
      </c>
      <c r="K49" s="54"/>
      <c r="L49" s="54"/>
      <c r="M49" s="54"/>
      <c r="N49" s="54">
        <v>1.4</v>
      </c>
      <c r="O49" s="54">
        <v>2.2000000000000002</v>
      </c>
      <c r="P49" s="54">
        <f>-1-0.25+N49+O49-0.25</f>
        <v>2.1</v>
      </c>
      <c r="Q49" s="54"/>
      <c r="R49" s="54"/>
      <c r="S49" s="50">
        <v>2</v>
      </c>
      <c r="T49" s="50"/>
      <c r="U49" s="53" t="s">
        <v>1603</v>
      </c>
      <c r="V49" s="53"/>
      <c r="W49" s="48">
        <f t="shared" si="8"/>
        <v>0.4</v>
      </c>
      <c r="X49" s="54">
        <f t="shared" si="9"/>
        <v>0</v>
      </c>
      <c r="Y49" s="54">
        <f t="shared" si="10"/>
        <v>0</v>
      </c>
      <c r="Z49" s="54">
        <f t="shared" si="11"/>
        <v>0</v>
      </c>
      <c r="AA49" s="49">
        <f t="shared" si="12"/>
        <v>0.4</v>
      </c>
      <c r="AB49" s="54">
        <f t="shared" si="13"/>
        <v>0.4</v>
      </c>
      <c r="AC49" s="54">
        <f t="shared" si="14"/>
        <v>0</v>
      </c>
    </row>
    <row r="50" spans="1:29" ht="30" customHeight="1">
      <c r="A50" s="60">
        <v>41</v>
      </c>
      <c r="B50" s="55" t="s">
        <v>1171</v>
      </c>
      <c r="C50" s="56" t="s">
        <v>1299</v>
      </c>
      <c r="D50" s="55">
        <v>41</v>
      </c>
      <c r="E50" s="56" t="s">
        <v>1425</v>
      </c>
      <c r="F50" s="56" t="s">
        <v>1421</v>
      </c>
      <c r="G50" s="56" t="s">
        <v>1426</v>
      </c>
      <c r="H50" s="55" t="s">
        <v>1598</v>
      </c>
      <c r="I50" s="56" t="s">
        <v>1130</v>
      </c>
      <c r="J50" s="57">
        <v>1.45</v>
      </c>
      <c r="K50" s="57">
        <v>1.6</v>
      </c>
      <c r="L50" s="57"/>
      <c r="M50" s="57"/>
      <c r="N50" s="57"/>
      <c r="O50" s="57"/>
      <c r="P50" s="57"/>
      <c r="Q50" s="57"/>
      <c r="R50" s="57"/>
      <c r="S50" s="55">
        <v>2</v>
      </c>
      <c r="T50" s="55"/>
      <c r="U50" s="56"/>
      <c r="V50" s="58" t="s">
        <v>1300</v>
      </c>
      <c r="W50" s="48">
        <f t="shared" si="8"/>
        <v>1.45</v>
      </c>
      <c r="X50" s="54">
        <f t="shared" si="9"/>
        <v>1.45</v>
      </c>
      <c r="Y50" s="54">
        <f t="shared" si="10"/>
        <v>0</v>
      </c>
      <c r="Z50" s="54">
        <f t="shared" si="11"/>
        <v>0</v>
      </c>
      <c r="AA50" s="49">
        <f t="shared" si="12"/>
        <v>0</v>
      </c>
      <c r="AB50" s="54">
        <f t="shared" si="13"/>
        <v>0</v>
      </c>
      <c r="AC50" s="54">
        <f t="shared" si="14"/>
        <v>0</v>
      </c>
    </row>
    <row r="51" spans="1:29" ht="30" customHeight="1">
      <c r="A51" s="59">
        <v>42</v>
      </c>
      <c r="B51" s="50" t="s">
        <v>1171</v>
      </c>
      <c r="C51" s="53" t="s">
        <v>1299</v>
      </c>
      <c r="D51" s="50">
        <v>42</v>
      </c>
      <c r="E51" s="53" t="s">
        <v>1427</v>
      </c>
      <c r="F51" s="53" t="s">
        <v>1335</v>
      </c>
      <c r="G51" s="53" t="s">
        <v>1335</v>
      </c>
      <c r="H51" s="50" t="s">
        <v>1598</v>
      </c>
      <c r="I51" s="53" t="s">
        <v>1589</v>
      </c>
      <c r="J51" s="54">
        <v>0.95</v>
      </c>
      <c r="K51" s="54"/>
      <c r="L51" s="54"/>
      <c r="M51" s="54"/>
      <c r="N51" s="54">
        <v>1.5</v>
      </c>
      <c r="O51" s="54">
        <v>2.8</v>
      </c>
      <c r="P51" s="54">
        <f>-1-0.25+N51+O51-0.25</f>
        <v>2.8</v>
      </c>
      <c r="Q51" s="54"/>
      <c r="R51" s="54"/>
      <c r="S51" s="50">
        <v>2</v>
      </c>
      <c r="T51" s="50"/>
      <c r="U51" s="53" t="s">
        <v>1590</v>
      </c>
      <c r="V51" s="53"/>
      <c r="W51" s="48">
        <f t="shared" si="8"/>
        <v>0.95</v>
      </c>
      <c r="X51" s="54">
        <f t="shared" si="9"/>
        <v>0</v>
      </c>
      <c r="Y51" s="54">
        <f t="shared" si="10"/>
        <v>0</v>
      </c>
      <c r="Z51" s="54">
        <f t="shared" si="11"/>
        <v>0</v>
      </c>
      <c r="AA51" s="49">
        <f t="shared" si="12"/>
        <v>0.95</v>
      </c>
      <c r="AB51" s="54">
        <f t="shared" si="13"/>
        <v>0.95</v>
      </c>
      <c r="AC51" s="54">
        <f t="shared" si="14"/>
        <v>0</v>
      </c>
    </row>
    <row r="52" spans="1:29" ht="30" customHeight="1">
      <c r="A52" s="59">
        <v>43</v>
      </c>
      <c r="B52" s="50" t="s">
        <v>1171</v>
      </c>
      <c r="C52" s="53" t="s">
        <v>1299</v>
      </c>
      <c r="D52" s="50">
        <v>43</v>
      </c>
      <c r="E52" s="53" t="s">
        <v>1428</v>
      </c>
      <c r="F52" s="53" t="s">
        <v>1429</v>
      </c>
      <c r="G52" s="53" t="s">
        <v>1430</v>
      </c>
      <c r="H52" s="50" t="s">
        <v>1598</v>
      </c>
      <c r="I52" s="53" t="s">
        <v>1589</v>
      </c>
      <c r="J52" s="54">
        <v>0.37</v>
      </c>
      <c r="K52" s="54"/>
      <c r="L52" s="54"/>
      <c r="M52" s="54"/>
      <c r="N52" s="54">
        <v>1.2</v>
      </c>
      <c r="O52" s="54">
        <v>1.4</v>
      </c>
      <c r="P52" s="54">
        <f>-1-0.25+N52+O52-0.25</f>
        <v>1.0999999999999999</v>
      </c>
      <c r="Q52" s="54"/>
      <c r="R52" s="54"/>
      <c r="S52" s="50">
        <v>3</v>
      </c>
      <c r="T52" s="50"/>
      <c r="U52" s="53" t="s">
        <v>1590</v>
      </c>
      <c r="V52" s="53"/>
      <c r="W52" s="48">
        <f t="shared" si="8"/>
        <v>0.37</v>
      </c>
      <c r="X52" s="54">
        <f t="shared" si="9"/>
        <v>0</v>
      </c>
      <c r="Y52" s="54">
        <f t="shared" si="10"/>
        <v>0</v>
      </c>
      <c r="Z52" s="54">
        <f t="shared" si="11"/>
        <v>0</v>
      </c>
      <c r="AA52" s="49">
        <f t="shared" si="12"/>
        <v>0.37</v>
      </c>
      <c r="AB52" s="54">
        <f t="shared" si="13"/>
        <v>0.37</v>
      </c>
      <c r="AC52" s="54">
        <f t="shared" si="14"/>
        <v>0</v>
      </c>
    </row>
    <row r="53" spans="1:29" ht="30" customHeight="1">
      <c r="A53" s="60">
        <v>44</v>
      </c>
      <c r="B53" s="55" t="s">
        <v>1171</v>
      </c>
      <c r="C53" s="56" t="s">
        <v>1299</v>
      </c>
      <c r="D53" s="55">
        <v>44</v>
      </c>
      <c r="E53" s="56" t="s">
        <v>1431</v>
      </c>
      <c r="F53" s="56" t="s">
        <v>1379</v>
      </c>
      <c r="G53" s="56" t="s">
        <v>1432</v>
      </c>
      <c r="H53" s="55" t="s">
        <v>1598</v>
      </c>
      <c r="I53" s="56" t="s">
        <v>1130</v>
      </c>
      <c r="J53" s="57">
        <v>2.5299999999999998</v>
      </c>
      <c r="K53" s="57">
        <v>1.5</v>
      </c>
      <c r="L53" s="57"/>
      <c r="M53" s="57"/>
      <c r="N53" s="57"/>
      <c r="O53" s="57"/>
      <c r="P53" s="57"/>
      <c r="Q53" s="57"/>
      <c r="R53" s="57"/>
      <c r="S53" s="55">
        <v>2</v>
      </c>
      <c r="T53" s="55"/>
      <c r="U53" s="56"/>
      <c r="V53" s="58" t="s">
        <v>1300</v>
      </c>
      <c r="W53" s="48">
        <f t="shared" si="8"/>
        <v>2.5299999999999998</v>
      </c>
      <c r="X53" s="54">
        <f t="shared" si="9"/>
        <v>2.5299999999999998</v>
      </c>
      <c r="Y53" s="54">
        <f t="shared" si="10"/>
        <v>0</v>
      </c>
      <c r="Z53" s="54">
        <f t="shared" si="11"/>
        <v>0</v>
      </c>
      <c r="AA53" s="49">
        <f t="shared" si="12"/>
        <v>0</v>
      </c>
      <c r="AB53" s="54">
        <f t="shared" si="13"/>
        <v>0</v>
      </c>
      <c r="AC53" s="54">
        <f t="shared" si="14"/>
        <v>0</v>
      </c>
    </row>
    <row r="54" spans="1:29" ht="30" customHeight="1">
      <c r="A54" s="59">
        <v>45</v>
      </c>
      <c r="B54" s="50" t="s">
        <v>1171</v>
      </c>
      <c r="C54" s="53" t="s">
        <v>1299</v>
      </c>
      <c r="D54" s="50">
        <v>45</v>
      </c>
      <c r="E54" s="53" t="s">
        <v>1433</v>
      </c>
      <c r="F54" s="53" t="s">
        <v>1434</v>
      </c>
      <c r="G54" s="53" t="s">
        <v>1387</v>
      </c>
      <c r="H54" s="50" t="s">
        <v>1598</v>
      </c>
      <c r="I54" s="53" t="s">
        <v>1589</v>
      </c>
      <c r="J54" s="54">
        <v>0.6</v>
      </c>
      <c r="K54" s="54"/>
      <c r="L54" s="54"/>
      <c r="M54" s="54"/>
      <c r="N54" s="54">
        <v>1.2</v>
      </c>
      <c r="O54" s="54">
        <v>1.4</v>
      </c>
      <c r="P54" s="54">
        <f>-1-0.25+N54+O54-0.25</f>
        <v>1.0999999999999999</v>
      </c>
      <c r="Q54" s="54"/>
      <c r="R54" s="54"/>
      <c r="S54" s="50">
        <v>3</v>
      </c>
      <c r="T54" s="50"/>
      <c r="U54" s="53" t="s">
        <v>1590</v>
      </c>
      <c r="V54" s="53"/>
      <c r="W54" s="48">
        <f t="shared" si="8"/>
        <v>0.6</v>
      </c>
      <c r="X54" s="54">
        <f t="shared" si="9"/>
        <v>0</v>
      </c>
      <c r="Y54" s="54">
        <f t="shared" si="10"/>
        <v>0</v>
      </c>
      <c r="Z54" s="54">
        <f t="shared" si="11"/>
        <v>0</v>
      </c>
      <c r="AA54" s="49">
        <f t="shared" si="12"/>
        <v>0.6</v>
      </c>
      <c r="AB54" s="54">
        <f t="shared" si="13"/>
        <v>0.6</v>
      </c>
      <c r="AC54" s="54">
        <f t="shared" si="14"/>
        <v>0</v>
      </c>
    </row>
    <row r="55" spans="1:29" ht="30" customHeight="1">
      <c r="A55" s="60">
        <v>46</v>
      </c>
      <c r="B55" s="55" t="s">
        <v>1171</v>
      </c>
      <c r="C55" s="56" t="s">
        <v>1299</v>
      </c>
      <c r="D55" s="55">
        <v>46</v>
      </c>
      <c r="E55" s="56" t="s">
        <v>1435</v>
      </c>
      <c r="F55" s="56" t="s">
        <v>1436</v>
      </c>
      <c r="G55" s="56" t="s">
        <v>1432</v>
      </c>
      <c r="H55" s="55" t="s">
        <v>1598</v>
      </c>
      <c r="I55" s="56" t="s">
        <v>1130</v>
      </c>
      <c r="J55" s="57">
        <v>2.2999999999999998</v>
      </c>
      <c r="K55" s="57">
        <v>1.8</v>
      </c>
      <c r="L55" s="57"/>
      <c r="M55" s="57"/>
      <c r="N55" s="57"/>
      <c r="O55" s="57"/>
      <c r="P55" s="57"/>
      <c r="Q55" s="57"/>
      <c r="R55" s="57"/>
      <c r="S55" s="55">
        <v>2</v>
      </c>
      <c r="T55" s="55"/>
      <c r="U55" s="56"/>
      <c r="V55" s="58" t="s">
        <v>1300</v>
      </c>
      <c r="W55" s="48">
        <f t="shared" si="8"/>
        <v>2.2999999999999998</v>
      </c>
      <c r="X55" s="54">
        <f t="shared" si="9"/>
        <v>2.2999999999999998</v>
      </c>
      <c r="Y55" s="54">
        <f t="shared" si="10"/>
        <v>0</v>
      </c>
      <c r="Z55" s="54">
        <f t="shared" si="11"/>
        <v>0</v>
      </c>
      <c r="AA55" s="49">
        <f t="shared" si="12"/>
        <v>0</v>
      </c>
      <c r="AB55" s="54">
        <f t="shared" si="13"/>
        <v>0</v>
      </c>
      <c r="AC55" s="54">
        <f t="shared" si="14"/>
        <v>0</v>
      </c>
    </row>
    <row r="56" spans="1:29" ht="30" customHeight="1">
      <c r="A56" s="59">
        <v>47</v>
      </c>
      <c r="B56" s="50" t="s">
        <v>1171</v>
      </c>
      <c r="C56" s="53" t="s">
        <v>1299</v>
      </c>
      <c r="D56" s="50">
        <v>47</v>
      </c>
      <c r="E56" s="53" t="s">
        <v>1437</v>
      </c>
      <c r="F56" s="53" t="s">
        <v>1438</v>
      </c>
      <c r="G56" s="53" t="s">
        <v>1439</v>
      </c>
      <c r="H56" s="50" t="s">
        <v>1598</v>
      </c>
      <c r="I56" s="53" t="s">
        <v>1130</v>
      </c>
      <c r="J56" s="54">
        <v>1.31</v>
      </c>
      <c r="K56" s="54">
        <v>1.9</v>
      </c>
      <c r="L56" s="54"/>
      <c r="M56" s="54"/>
      <c r="N56" s="54"/>
      <c r="O56" s="54"/>
      <c r="P56" s="54"/>
      <c r="Q56" s="54"/>
      <c r="R56" s="54"/>
      <c r="S56" s="50">
        <v>2</v>
      </c>
      <c r="T56" s="50"/>
      <c r="U56" s="53"/>
      <c r="V56" s="53"/>
      <c r="W56" s="48">
        <f t="shared" si="8"/>
        <v>1.31</v>
      </c>
      <c r="X56" s="54">
        <f t="shared" si="9"/>
        <v>1.31</v>
      </c>
      <c r="Y56" s="54">
        <f t="shared" si="10"/>
        <v>0</v>
      </c>
      <c r="Z56" s="54">
        <f t="shared" si="11"/>
        <v>0</v>
      </c>
      <c r="AA56" s="49">
        <f t="shared" si="12"/>
        <v>0</v>
      </c>
      <c r="AB56" s="54">
        <f t="shared" si="13"/>
        <v>0</v>
      </c>
      <c r="AC56" s="54">
        <f t="shared" si="14"/>
        <v>0</v>
      </c>
    </row>
    <row r="57" spans="1:29" ht="30" customHeight="1">
      <c r="A57" s="59">
        <v>48</v>
      </c>
      <c r="B57" s="50" t="s">
        <v>1171</v>
      </c>
      <c r="C57" s="53" t="s">
        <v>1299</v>
      </c>
      <c r="D57" s="50">
        <v>48</v>
      </c>
      <c r="E57" s="53" t="s">
        <v>1440</v>
      </c>
      <c r="F57" s="53" t="s">
        <v>1441</v>
      </c>
      <c r="G57" s="53" t="s">
        <v>1442</v>
      </c>
      <c r="H57" s="50" t="s">
        <v>1598</v>
      </c>
      <c r="I57" s="53" t="s">
        <v>1130</v>
      </c>
      <c r="J57" s="54">
        <v>1.31</v>
      </c>
      <c r="K57" s="54">
        <v>1.9</v>
      </c>
      <c r="L57" s="54"/>
      <c r="M57" s="54"/>
      <c r="N57" s="54"/>
      <c r="O57" s="54"/>
      <c r="P57" s="54"/>
      <c r="Q57" s="54"/>
      <c r="R57" s="54"/>
      <c r="S57" s="50">
        <v>2</v>
      </c>
      <c r="T57" s="50"/>
      <c r="U57" s="53"/>
      <c r="V57" s="53"/>
      <c r="W57" s="48">
        <f t="shared" si="8"/>
        <v>1.31</v>
      </c>
      <c r="X57" s="54">
        <f t="shared" si="9"/>
        <v>1.31</v>
      </c>
      <c r="Y57" s="54">
        <f t="shared" si="10"/>
        <v>0</v>
      </c>
      <c r="Z57" s="54">
        <f t="shared" si="11"/>
        <v>0</v>
      </c>
      <c r="AA57" s="49">
        <f t="shared" si="12"/>
        <v>0</v>
      </c>
      <c r="AB57" s="54">
        <f t="shared" si="13"/>
        <v>0</v>
      </c>
      <c r="AC57" s="54">
        <f t="shared" si="14"/>
        <v>0</v>
      </c>
    </row>
    <row r="58" spans="1:29" ht="30" customHeight="1">
      <c r="A58" s="59">
        <v>49</v>
      </c>
      <c r="B58" s="50" t="s">
        <v>1171</v>
      </c>
      <c r="C58" s="53" t="s">
        <v>1299</v>
      </c>
      <c r="D58" s="50">
        <v>49</v>
      </c>
      <c r="E58" s="53" t="s">
        <v>1443</v>
      </c>
      <c r="F58" s="53" t="s">
        <v>1444</v>
      </c>
      <c r="G58" s="53" t="s">
        <v>1445</v>
      </c>
      <c r="H58" s="50" t="s">
        <v>1598</v>
      </c>
      <c r="I58" s="53" t="s">
        <v>1130</v>
      </c>
      <c r="J58" s="54">
        <v>1.28</v>
      </c>
      <c r="K58" s="54">
        <v>1.9</v>
      </c>
      <c r="L58" s="54"/>
      <c r="M58" s="54"/>
      <c r="N58" s="54"/>
      <c r="O58" s="54"/>
      <c r="P58" s="54"/>
      <c r="Q58" s="54"/>
      <c r="R58" s="54"/>
      <c r="S58" s="50">
        <v>2</v>
      </c>
      <c r="T58" s="50"/>
      <c r="U58" s="53"/>
      <c r="V58" s="53"/>
      <c r="W58" s="48">
        <f t="shared" si="8"/>
        <v>1.28</v>
      </c>
      <c r="X58" s="54">
        <f t="shared" si="9"/>
        <v>1.28</v>
      </c>
      <c r="Y58" s="54">
        <f t="shared" si="10"/>
        <v>0</v>
      </c>
      <c r="Z58" s="54">
        <f t="shared" si="11"/>
        <v>0</v>
      </c>
      <c r="AA58" s="49">
        <f t="shared" si="12"/>
        <v>0</v>
      </c>
      <c r="AB58" s="54">
        <f t="shared" si="13"/>
        <v>0</v>
      </c>
      <c r="AC58" s="54">
        <f t="shared" si="14"/>
        <v>0</v>
      </c>
    </row>
    <row r="59" spans="1:29" ht="30" customHeight="1">
      <c r="A59" s="59">
        <v>50</v>
      </c>
      <c r="B59" s="50" t="s">
        <v>1171</v>
      </c>
      <c r="C59" s="53" t="s">
        <v>1299</v>
      </c>
      <c r="D59" s="50">
        <v>50</v>
      </c>
      <c r="E59" s="53" t="s">
        <v>1447</v>
      </c>
      <c r="F59" s="53" t="s">
        <v>1448</v>
      </c>
      <c r="G59" s="53" t="s">
        <v>1449</v>
      </c>
      <c r="H59" s="50" t="s">
        <v>1598</v>
      </c>
      <c r="I59" s="53" t="s">
        <v>1589</v>
      </c>
      <c r="J59" s="54">
        <v>0.97</v>
      </c>
      <c r="K59" s="54"/>
      <c r="L59" s="54"/>
      <c r="M59" s="54"/>
      <c r="N59" s="54">
        <v>1.4</v>
      </c>
      <c r="O59" s="54">
        <v>5.0999999999999996</v>
      </c>
      <c r="P59" s="54">
        <f>-1-0.25+N59+O59-0.25</f>
        <v>5</v>
      </c>
      <c r="Q59" s="54"/>
      <c r="R59" s="54"/>
      <c r="S59" s="50">
        <v>2</v>
      </c>
      <c r="T59" s="50"/>
      <c r="U59" s="53" t="s">
        <v>1590</v>
      </c>
      <c r="V59" s="53"/>
      <c r="W59" s="48">
        <f t="shared" si="8"/>
        <v>0.97</v>
      </c>
      <c r="X59" s="54">
        <f t="shared" si="9"/>
        <v>0</v>
      </c>
      <c r="Y59" s="54">
        <f t="shared" si="10"/>
        <v>0</v>
      </c>
      <c r="Z59" s="54">
        <f t="shared" si="11"/>
        <v>0</v>
      </c>
      <c r="AA59" s="49">
        <f t="shared" si="12"/>
        <v>0.97</v>
      </c>
      <c r="AB59" s="54">
        <f t="shared" si="13"/>
        <v>0.97</v>
      </c>
      <c r="AC59" s="54">
        <f t="shared" si="14"/>
        <v>0</v>
      </c>
    </row>
    <row r="60" spans="1:29" ht="30" customHeight="1">
      <c r="A60" s="59">
        <v>51</v>
      </c>
      <c r="B60" s="50" t="s">
        <v>1171</v>
      </c>
      <c r="C60" s="53" t="s">
        <v>1299</v>
      </c>
      <c r="D60" s="50">
        <v>51</v>
      </c>
      <c r="E60" s="53" t="s">
        <v>1450</v>
      </c>
      <c r="F60" s="53" t="s">
        <v>1451</v>
      </c>
      <c r="G60" s="53" t="s">
        <v>1452</v>
      </c>
      <c r="H60" s="50" t="s">
        <v>1598</v>
      </c>
      <c r="I60" s="53" t="s">
        <v>1589</v>
      </c>
      <c r="J60" s="54">
        <v>0.96</v>
      </c>
      <c r="K60" s="54"/>
      <c r="L60" s="54"/>
      <c r="M60" s="54"/>
      <c r="N60" s="54">
        <v>1.4</v>
      </c>
      <c r="O60" s="54">
        <v>5.0999999999999996</v>
      </c>
      <c r="P60" s="54">
        <f>-1-0.25+N60+O60-0.25</f>
        <v>5</v>
      </c>
      <c r="Q60" s="54"/>
      <c r="R60" s="54"/>
      <c r="S60" s="50">
        <v>2</v>
      </c>
      <c r="T60" s="50"/>
      <c r="U60" s="53" t="s">
        <v>1590</v>
      </c>
      <c r="V60" s="53"/>
      <c r="W60" s="48">
        <f t="shared" si="8"/>
        <v>0.96</v>
      </c>
      <c r="X60" s="54">
        <f t="shared" si="9"/>
        <v>0</v>
      </c>
      <c r="Y60" s="54">
        <f t="shared" si="10"/>
        <v>0</v>
      </c>
      <c r="Z60" s="54">
        <f t="shared" si="11"/>
        <v>0</v>
      </c>
      <c r="AA60" s="49">
        <f t="shared" si="12"/>
        <v>0.96</v>
      </c>
      <c r="AB60" s="54">
        <f t="shared" si="13"/>
        <v>0.96</v>
      </c>
      <c r="AC60" s="54">
        <f t="shared" si="14"/>
        <v>0</v>
      </c>
    </row>
    <row r="61" spans="1:29" ht="30" customHeight="1">
      <c r="A61" s="59">
        <v>52</v>
      </c>
      <c r="B61" s="50" t="s">
        <v>1171</v>
      </c>
      <c r="C61" s="53" t="s">
        <v>1299</v>
      </c>
      <c r="D61" s="50">
        <v>52</v>
      </c>
      <c r="E61" s="53" t="s">
        <v>1453</v>
      </c>
      <c r="F61" s="53" t="s">
        <v>1454</v>
      </c>
      <c r="G61" s="53" t="s">
        <v>1455</v>
      </c>
      <c r="H61" s="50" t="s">
        <v>1598</v>
      </c>
      <c r="I61" s="53" t="s">
        <v>1130</v>
      </c>
      <c r="J61" s="54">
        <v>1.5</v>
      </c>
      <c r="K61" s="54">
        <v>1.9</v>
      </c>
      <c r="L61" s="54"/>
      <c r="M61" s="54"/>
      <c r="N61" s="54"/>
      <c r="O61" s="54"/>
      <c r="P61" s="54"/>
      <c r="Q61" s="54"/>
      <c r="R61" s="54"/>
      <c r="S61" s="50">
        <v>2</v>
      </c>
      <c r="T61" s="50"/>
      <c r="U61" s="53"/>
      <c r="V61" s="53"/>
      <c r="W61" s="48">
        <f t="shared" si="8"/>
        <v>1.5</v>
      </c>
      <c r="X61" s="54">
        <f t="shared" si="9"/>
        <v>1.5</v>
      </c>
      <c r="Y61" s="54">
        <f t="shared" si="10"/>
        <v>0</v>
      </c>
      <c r="Z61" s="54">
        <f t="shared" si="11"/>
        <v>0</v>
      </c>
      <c r="AA61" s="49">
        <f t="shared" si="12"/>
        <v>0</v>
      </c>
      <c r="AB61" s="54">
        <f t="shared" si="13"/>
        <v>0</v>
      </c>
      <c r="AC61" s="54">
        <f t="shared" si="14"/>
        <v>0</v>
      </c>
    </row>
    <row r="62" spans="1:29" ht="30" customHeight="1">
      <c r="A62" s="59">
        <v>53</v>
      </c>
      <c r="B62" s="50" t="s">
        <v>1171</v>
      </c>
      <c r="C62" s="53" t="s">
        <v>1299</v>
      </c>
      <c r="D62" s="50">
        <v>53</v>
      </c>
      <c r="E62" s="53" t="s">
        <v>1456</v>
      </c>
      <c r="F62" s="53" t="s">
        <v>1457</v>
      </c>
      <c r="G62" s="53" t="s">
        <v>1458</v>
      </c>
      <c r="H62" s="50" t="s">
        <v>1598</v>
      </c>
      <c r="I62" s="53" t="s">
        <v>1130</v>
      </c>
      <c r="J62" s="54">
        <v>1.5</v>
      </c>
      <c r="K62" s="54">
        <v>1.9</v>
      </c>
      <c r="L62" s="54"/>
      <c r="M62" s="54"/>
      <c r="N62" s="54"/>
      <c r="O62" s="54"/>
      <c r="P62" s="54"/>
      <c r="Q62" s="54"/>
      <c r="R62" s="54"/>
      <c r="S62" s="50">
        <v>2</v>
      </c>
      <c r="T62" s="50"/>
      <c r="U62" s="53"/>
      <c r="V62" s="53"/>
      <c r="W62" s="48">
        <f t="shared" si="8"/>
        <v>1.5</v>
      </c>
      <c r="X62" s="54">
        <f t="shared" si="9"/>
        <v>1.5</v>
      </c>
      <c r="Y62" s="54">
        <f t="shared" si="10"/>
        <v>0</v>
      </c>
      <c r="Z62" s="54">
        <f t="shared" si="11"/>
        <v>0</v>
      </c>
      <c r="AA62" s="49">
        <f t="shared" si="12"/>
        <v>0</v>
      </c>
      <c r="AB62" s="54">
        <f t="shared" si="13"/>
        <v>0</v>
      </c>
      <c r="AC62" s="54">
        <f t="shared" si="14"/>
        <v>0</v>
      </c>
    </row>
    <row r="63" spans="1:29" ht="30" customHeight="1">
      <c r="A63" s="59">
        <v>54</v>
      </c>
      <c r="B63" s="50" t="s">
        <v>1147</v>
      </c>
      <c r="C63" s="53" t="s">
        <v>1297</v>
      </c>
      <c r="D63" s="50">
        <v>54</v>
      </c>
      <c r="E63" s="53" t="s">
        <v>1459</v>
      </c>
      <c r="F63" s="53" t="s">
        <v>1460</v>
      </c>
      <c r="G63" s="53" t="s">
        <v>1461</v>
      </c>
      <c r="H63" s="50" t="s">
        <v>1598</v>
      </c>
      <c r="I63" s="53" t="s">
        <v>1130</v>
      </c>
      <c r="J63" s="54">
        <v>1.56</v>
      </c>
      <c r="K63" s="54">
        <v>1.9</v>
      </c>
      <c r="L63" s="54"/>
      <c r="M63" s="54"/>
      <c r="N63" s="54"/>
      <c r="O63" s="54"/>
      <c r="P63" s="54"/>
      <c r="Q63" s="54"/>
      <c r="R63" s="54"/>
      <c r="S63" s="50">
        <v>2</v>
      </c>
      <c r="T63" s="50"/>
      <c r="U63" s="53"/>
      <c r="V63" s="53"/>
      <c r="W63" s="48">
        <f t="shared" si="8"/>
        <v>1.56</v>
      </c>
      <c r="X63" s="54">
        <f t="shared" si="9"/>
        <v>1.56</v>
      </c>
      <c r="Y63" s="54">
        <f t="shared" si="10"/>
        <v>0</v>
      </c>
      <c r="Z63" s="54">
        <f t="shared" si="11"/>
        <v>0</v>
      </c>
      <c r="AA63" s="49">
        <f t="shared" si="12"/>
        <v>0</v>
      </c>
      <c r="AB63" s="54">
        <f t="shared" si="13"/>
        <v>0</v>
      </c>
      <c r="AC63" s="54">
        <f t="shared" si="14"/>
        <v>0</v>
      </c>
    </row>
    <row r="64" spans="1:29" ht="30" customHeight="1">
      <c r="A64" s="59">
        <v>55</v>
      </c>
      <c r="B64" s="50" t="s">
        <v>1171</v>
      </c>
      <c r="C64" s="53" t="s">
        <v>1299</v>
      </c>
      <c r="D64" s="50">
        <v>55</v>
      </c>
      <c r="E64" s="53" t="s">
        <v>1462</v>
      </c>
      <c r="F64" s="53" t="s">
        <v>1463</v>
      </c>
      <c r="G64" s="53" t="s">
        <v>1455</v>
      </c>
      <c r="H64" s="50" t="s">
        <v>1598</v>
      </c>
      <c r="I64" s="53" t="s">
        <v>1130</v>
      </c>
      <c r="J64" s="54">
        <v>1.5</v>
      </c>
      <c r="K64" s="54">
        <v>1.9</v>
      </c>
      <c r="L64" s="54"/>
      <c r="M64" s="54"/>
      <c r="N64" s="54"/>
      <c r="O64" s="54"/>
      <c r="P64" s="54"/>
      <c r="Q64" s="54"/>
      <c r="R64" s="54"/>
      <c r="S64" s="50">
        <v>2</v>
      </c>
      <c r="T64" s="50"/>
      <c r="U64" s="53"/>
      <c r="V64" s="53"/>
      <c r="W64" s="48">
        <f t="shared" si="8"/>
        <v>1.5</v>
      </c>
      <c r="X64" s="54">
        <f t="shared" si="9"/>
        <v>1.5</v>
      </c>
      <c r="Y64" s="54">
        <f t="shared" si="10"/>
        <v>0</v>
      </c>
      <c r="Z64" s="54">
        <f t="shared" si="11"/>
        <v>0</v>
      </c>
      <c r="AA64" s="49">
        <f t="shared" si="12"/>
        <v>0</v>
      </c>
      <c r="AB64" s="54">
        <f t="shared" si="13"/>
        <v>0</v>
      </c>
      <c r="AC64" s="54">
        <f t="shared" si="14"/>
        <v>0</v>
      </c>
    </row>
    <row r="65" spans="1:29" ht="30" customHeight="1">
      <c r="A65" s="60">
        <v>56</v>
      </c>
      <c r="B65" s="55" t="s">
        <v>1171</v>
      </c>
      <c r="C65" s="56" t="s">
        <v>1299</v>
      </c>
      <c r="D65" s="55">
        <v>56</v>
      </c>
      <c r="E65" s="56" t="s">
        <v>1464</v>
      </c>
      <c r="F65" s="56" t="s">
        <v>1465</v>
      </c>
      <c r="G65" s="56" t="s">
        <v>1466</v>
      </c>
      <c r="H65" s="55" t="s">
        <v>1598</v>
      </c>
      <c r="I65" s="56" t="s">
        <v>1599</v>
      </c>
      <c r="J65" s="57">
        <v>1.0900000000000001</v>
      </c>
      <c r="K65" s="57"/>
      <c r="L65" s="57"/>
      <c r="M65" s="57"/>
      <c r="N65" s="57"/>
      <c r="O65" s="57"/>
      <c r="P65" s="57"/>
      <c r="Q65" s="57">
        <v>1.7</v>
      </c>
      <c r="R65" s="57">
        <f>-1-0.25+Q65-0.25</f>
        <v>0.19999999999999996</v>
      </c>
      <c r="S65" s="55">
        <v>4</v>
      </c>
      <c r="T65" s="55"/>
      <c r="U65" s="56"/>
      <c r="V65" s="58" t="s">
        <v>1300</v>
      </c>
      <c r="W65" s="48">
        <f t="shared" si="8"/>
        <v>1.0900000000000001</v>
      </c>
      <c r="X65" s="54">
        <f t="shared" si="9"/>
        <v>0</v>
      </c>
      <c r="Y65" s="54">
        <f t="shared" si="10"/>
        <v>0</v>
      </c>
      <c r="Z65" s="54">
        <f t="shared" si="11"/>
        <v>0</v>
      </c>
      <c r="AA65" s="49">
        <f t="shared" si="12"/>
        <v>1.0900000000000001</v>
      </c>
      <c r="AB65" s="54">
        <f t="shared" si="13"/>
        <v>0</v>
      </c>
      <c r="AC65" s="54">
        <f t="shared" si="14"/>
        <v>1.0900000000000001</v>
      </c>
    </row>
    <row r="66" spans="1:29" ht="30" customHeight="1">
      <c r="A66" s="60">
        <v>57</v>
      </c>
      <c r="B66" s="55" t="s">
        <v>1171</v>
      </c>
      <c r="C66" s="56" t="s">
        <v>1299</v>
      </c>
      <c r="D66" s="55">
        <v>57</v>
      </c>
      <c r="E66" s="56" t="s">
        <v>1467</v>
      </c>
      <c r="F66" s="56" t="s">
        <v>1465</v>
      </c>
      <c r="G66" s="56" t="s">
        <v>1468</v>
      </c>
      <c r="H66" s="55" t="s">
        <v>1598</v>
      </c>
      <c r="I66" s="56" t="s">
        <v>1599</v>
      </c>
      <c r="J66" s="57">
        <v>1.05</v>
      </c>
      <c r="K66" s="57"/>
      <c r="L66" s="57"/>
      <c r="M66" s="57"/>
      <c r="N66" s="57"/>
      <c r="O66" s="57"/>
      <c r="P66" s="57"/>
      <c r="Q66" s="57">
        <v>1.4</v>
      </c>
      <c r="R66" s="57">
        <f>-1-0.25+Q66-0.25</f>
        <v>-0.10000000000000009</v>
      </c>
      <c r="S66" s="55">
        <v>4</v>
      </c>
      <c r="T66" s="55"/>
      <c r="U66" s="56"/>
      <c r="V66" s="58" t="s">
        <v>1300</v>
      </c>
      <c r="W66" s="48">
        <f t="shared" si="8"/>
        <v>1.05</v>
      </c>
      <c r="X66" s="54">
        <f t="shared" si="9"/>
        <v>0</v>
      </c>
      <c r="Y66" s="54">
        <f t="shared" si="10"/>
        <v>0</v>
      </c>
      <c r="Z66" s="54">
        <f t="shared" si="11"/>
        <v>0</v>
      </c>
      <c r="AA66" s="49">
        <f t="shared" si="12"/>
        <v>1.05</v>
      </c>
      <c r="AB66" s="54">
        <f t="shared" si="13"/>
        <v>0</v>
      </c>
      <c r="AC66" s="54">
        <f t="shared" si="14"/>
        <v>1.05</v>
      </c>
    </row>
    <row r="67" spans="1:29" ht="30" customHeight="1">
      <c r="A67" s="59">
        <v>58</v>
      </c>
      <c r="B67" s="50" t="s">
        <v>1171</v>
      </c>
      <c r="C67" s="53" t="s">
        <v>1299</v>
      </c>
      <c r="D67" s="50">
        <v>58</v>
      </c>
      <c r="E67" s="53" t="s">
        <v>1469</v>
      </c>
      <c r="F67" s="53" t="s">
        <v>1470</v>
      </c>
      <c r="G67" s="53" t="s">
        <v>1391</v>
      </c>
      <c r="H67" s="50" t="s">
        <v>1598</v>
      </c>
      <c r="I67" s="53" t="s">
        <v>1589</v>
      </c>
      <c r="J67" s="54">
        <v>0.89</v>
      </c>
      <c r="K67" s="54"/>
      <c r="L67" s="54"/>
      <c r="M67" s="54"/>
      <c r="N67" s="54">
        <v>1.7</v>
      </c>
      <c r="O67" s="54">
        <v>2</v>
      </c>
      <c r="P67" s="54">
        <f t="shared" ref="P67:P75" si="15">-1-0.25+N67+O67-0.25</f>
        <v>2.2000000000000002</v>
      </c>
      <c r="Q67" s="54"/>
      <c r="R67" s="54"/>
      <c r="S67" s="50">
        <v>2</v>
      </c>
      <c r="T67" s="50"/>
      <c r="U67" s="53" t="s">
        <v>1590</v>
      </c>
      <c r="V67" s="53"/>
      <c r="W67" s="48">
        <f t="shared" si="8"/>
        <v>0.89</v>
      </c>
      <c r="X67" s="54">
        <f t="shared" si="9"/>
        <v>0</v>
      </c>
      <c r="Y67" s="54">
        <f t="shared" si="10"/>
        <v>0</v>
      </c>
      <c r="Z67" s="54">
        <f t="shared" si="11"/>
        <v>0</v>
      </c>
      <c r="AA67" s="49">
        <f t="shared" si="12"/>
        <v>0.89</v>
      </c>
      <c r="AB67" s="54">
        <f t="shared" si="13"/>
        <v>0.89</v>
      </c>
      <c r="AC67" s="54">
        <f t="shared" si="14"/>
        <v>0</v>
      </c>
    </row>
    <row r="68" spans="1:29" ht="30" customHeight="1">
      <c r="A68" s="59">
        <v>59</v>
      </c>
      <c r="B68" s="50" t="s">
        <v>1147</v>
      </c>
      <c r="C68" s="53" t="s">
        <v>1297</v>
      </c>
      <c r="D68" s="50">
        <v>59</v>
      </c>
      <c r="E68" s="53" t="s">
        <v>1471</v>
      </c>
      <c r="F68" s="53" t="s">
        <v>1472</v>
      </c>
      <c r="G68" s="53" t="s">
        <v>1473</v>
      </c>
      <c r="H68" s="50" t="s">
        <v>1598</v>
      </c>
      <c r="I68" s="53" t="s">
        <v>1589</v>
      </c>
      <c r="J68" s="54">
        <v>0.18</v>
      </c>
      <c r="K68" s="54"/>
      <c r="L68" s="54"/>
      <c r="M68" s="54"/>
      <c r="N68" s="54">
        <v>1.5</v>
      </c>
      <c r="O68" s="54">
        <v>2</v>
      </c>
      <c r="P68" s="54">
        <f t="shared" si="15"/>
        <v>2</v>
      </c>
      <c r="Q68" s="54"/>
      <c r="R68" s="54"/>
      <c r="S68" s="50">
        <v>2</v>
      </c>
      <c r="T68" s="50"/>
      <c r="U68" s="53" t="s">
        <v>1590</v>
      </c>
      <c r="V68" s="53"/>
      <c r="W68" s="48">
        <f t="shared" si="8"/>
        <v>0.18</v>
      </c>
      <c r="X68" s="54">
        <f t="shared" si="9"/>
        <v>0</v>
      </c>
      <c r="Y68" s="54">
        <f t="shared" si="10"/>
        <v>0</v>
      </c>
      <c r="Z68" s="54">
        <f t="shared" si="11"/>
        <v>0</v>
      </c>
      <c r="AA68" s="49">
        <f t="shared" si="12"/>
        <v>0.18</v>
      </c>
      <c r="AB68" s="54">
        <f t="shared" si="13"/>
        <v>0.18</v>
      </c>
      <c r="AC68" s="54">
        <f t="shared" si="14"/>
        <v>0</v>
      </c>
    </row>
    <row r="69" spans="1:29" ht="30" customHeight="1">
      <c r="A69" s="59">
        <v>60</v>
      </c>
      <c r="B69" s="50" t="s">
        <v>1301</v>
      </c>
      <c r="C69" s="53" t="s">
        <v>1302</v>
      </c>
      <c r="D69" s="50">
        <v>60</v>
      </c>
      <c r="E69" s="53" t="s">
        <v>1474</v>
      </c>
      <c r="F69" s="53" t="s">
        <v>1475</v>
      </c>
      <c r="G69" s="53" t="s">
        <v>1476</v>
      </c>
      <c r="H69" s="50" t="s">
        <v>1598</v>
      </c>
      <c r="I69" s="53" t="s">
        <v>1589</v>
      </c>
      <c r="J69" s="54">
        <v>0.18</v>
      </c>
      <c r="K69" s="54"/>
      <c r="L69" s="54"/>
      <c r="M69" s="54"/>
      <c r="N69" s="54">
        <v>1.5</v>
      </c>
      <c r="O69" s="54">
        <v>2</v>
      </c>
      <c r="P69" s="54">
        <f t="shared" si="15"/>
        <v>2</v>
      </c>
      <c r="Q69" s="54"/>
      <c r="R69" s="54"/>
      <c r="S69" s="50">
        <v>2</v>
      </c>
      <c r="T69" s="50"/>
      <c r="U69" s="53" t="s">
        <v>1590</v>
      </c>
      <c r="V69" s="53"/>
      <c r="W69" s="48">
        <f t="shared" si="8"/>
        <v>0.18</v>
      </c>
      <c r="X69" s="54">
        <f t="shared" si="9"/>
        <v>0</v>
      </c>
      <c r="Y69" s="54">
        <f t="shared" si="10"/>
        <v>0</v>
      </c>
      <c r="Z69" s="54">
        <f t="shared" si="11"/>
        <v>0</v>
      </c>
      <c r="AA69" s="49">
        <f t="shared" si="12"/>
        <v>0.18</v>
      </c>
      <c r="AB69" s="54">
        <f t="shared" si="13"/>
        <v>0.18</v>
      </c>
      <c r="AC69" s="54">
        <f t="shared" si="14"/>
        <v>0</v>
      </c>
    </row>
    <row r="70" spans="1:29" ht="30" customHeight="1">
      <c r="A70" s="59">
        <v>61</v>
      </c>
      <c r="B70" s="50" t="s">
        <v>1301</v>
      </c>
      <c r="C70" s="53" t="s">
        <v>1302</v>
      </c>
      <c r="D70" s="50">
        <v>61</v>
      </c>
      <c r="E70" s="53" t="s">
        <v>1477</v>
      </c>
      <c r="F70" s="53" t="s">
        <v>1478</v>
      </c>
      <c r="G70" s="53" t="s">
        <v>1479</v>
      </c>
      <c r="H70" s="50" t="s">
        <v>1598</v>
      </c>
      <c r="I70" s="53" t="s">
        <v>1589</v>
      </c>
      <c r="J70" s="54">
        <v>0.87</v>
      </c>
      <c r="K70" s="54"/>
      <c r="L70" s="54"/>
      <c r="M70" s="54"/>
      <c r="N70" s="54">
        <v>1.5</v>
      </c>
      <c r="O70" s="54">
        <v>2</v>
      </c>
      <c r="P70" s="54">
        <f t="shared" si="15"/>
        <v>2</v>
      </c>
      <c r="Q70" s="54"/>
      <c r="R70" s="54"/>
      <c r="S70" s="50">
        <v>2</v>
      </c>
      <c r="T70" s="50"/>
      <c r="U70" s="53" t="s">
        <v>1590</v>
      </c>
      <c r="V70" s="53"/>
      <c r="W70" s="48">
        <f t="shared" si="8"/>
        <v>0.87</v>
      </c>
      <c r="X70" s="54">
        <f t="shared" si="9"/>
        <v>0</v>
      </c>
      <c r="Y70" s="54">
        <f t="shared" si="10"/>
        <v>0</v>
      </c>
      <c r="Z70" s="54">
        <f t="shared" si="11"/>
        <v>0</v>
      </c>
      <c r="AA70" s="49">
        <f t="shared" si="12"/>
        <v>0.87</v>
      </c>
      <c r="AB70" s="54">
        <f t="shared" si="13"/>
        <v>0.87</v>
      </c>
      <c r="AC70" s="54">
        <f t="shared" si="14"/>
        <v>0</v>
      </c>
    </row>
    <row r="71" spans="1:29" ht="30" customHeight="1">
      <c r="A71" s="59">
        <v>62</v>
      </c>
      <c r="B71" s="50" t="s">
        <v>1301</v>
      </c>
      <c r="C71" s="53" t="s">
        <v>1302</v>
      </c>
      <c r="D71" s="50">
        <v>62</v>
      </c>
      <c r="E71" s="53" t="s">
        <v>1480</v>
      </c>
      <c r="F71" s="53" t="s">
        <v>1481</v>
      </c>
      <c r="G71" s="53" t="s">
        <v>1482</v>
      </c>
      <c r="H71" s="50" t="s">
        <v>1598</v>
      </c>
      <c r="I71" s="53" t="s">
        <v>1589</v>
      </c>
      <c r="J71" s="54">
        <v>0.87</v>
      </c>
      <c r="K71" s="54"/>
      <c r="L71" s="54"/>
      <c r="M71" s="54"/>
      <c r="N71" s="54">
        <v>1.5</v>
      </c>
      <c r="O71" s="54">
        <v>2</v>
      </c>
      <c r="P71" s="54">
        <f t="shared" si="15"/>
        <v>2</v>
      </c>
      <c r="Q71" s="54"/>
      <c r="R71" s="54"/>
      <c r="S71" s="50">
        <v>2</v>
      </c>
      <c r="T71" s="50"/>
      <c r="U71" s="53" t="s">
        <v>1590</v>
      </c>
      <c r="V71" s="53"/>
      <c r="W71" s="48">
        <f t="shared" si="8"/>
        <v>0.87</v>
      </c>
      <c r="X71" s="54">
        <f t="shared" si="9"/>
        <v>0</v>
      </c>
      <c r="Y71" s="54">
        <f t="shared" si="10"/>
        <v>0</v>
      </c>
      <c r="Z71" s="54">
        <f t="shared" si="11"/>
        <v>0</v>
      </c>
      <c r="AA71" s="49">
        <f t="shared" si="12"/>
        <v>0.87</v>
      </c>
      <c r="AB71" s="54">
        <f t="shared" si="13"/>
        <v>0.87</v>
      </c>
      <c r="AC71" s="54">
        <f t="shared" si="14"/>
        <v>0</v>
      </c>
    </row>
    <row r="72" spans="1:29" ht="30" customHeight="1">
      <c r="A72" s="59">
        <v>63</v>
      </c>
      <c r="B72" s="50" t="s">
        <v>1147</v>
      </c>
      <c r="C72" s="53" t="s">
        <v>1297</v>
      </c>
      <c r="D72" s="50">
        <v>63</v>
      </c>
      <c r="E72" s="53" t="s">
        <v>1483</v>
      </c>
      <c r="F72" s="53" t="s">
        <v>1484</v>
      </c>
      <c r="G72" s="53" t="s">
        <v>1485</v>
      </c>
      <c r="H72" s="50" t="s">
        <v>1598</v>
      </c>
      <c r="I72" s="53" t="s">
        <v>1589</v>
      </c>
      <c r="J72" s="54">
        <v>0.98</v>
      </c>
      <c r="K72" s="54"/>
      <c r="L72" s="54"/>
      <c r="M72" s="54"/>
      <c r="N72" s="54">
        <v>1.2</v>
      </c>
      <c r="O72" s="54">
        <v>2</v>
      </c>
      <c r="P72" s="54">
        <f t="shared" si="15"/>
        <v>1.7</v>
      </c>
      <c r="Q72" s="54"/>
      <c r="R72" s="54"/>
      <c r="S72" s="50">
        <v>2</v>
      </c>
      <c r="T72" s="50"/>
      <c r="U72" s="53" t="s">
        <v>1590</v>
      </c>
      <c r="V72" s="53"/>
      <c r="W72" s="48">
        <f t="shared" si="8"/>
        <v>0.98</v>
      </c>
      <c r="X72" s="54">
        <f t="shared" si="9"/>
        <v>0</v>
      </c>
      <c r="Y72" s="54">
        <f t="shared" si="10"/>
        <v>0</v>
      </c>
      <c r="Z72" s="54">
        <f t="shared" si="11"/>
        <v>0</v>
      </c>
      <c r="AA72" s="49">
        <f t="shared" si="12"/>
        <v>0.98</v>
      </c>
      <c r="AB72" s="54">
        <f t="shared" si="13"/>
        <v>0.98</v>
      </c>
      <c r="AC72" s="54">
        <f t="shared" si="14"/>
        <v>0</v>
      </c>
    </row>
    <row r="73" spans="1:29" ht="30" customHeight="1">
      <c r="A73" s="59">
        <v>64</v>
      </c>
      <c r="B73" s="50" t="s">
        <v>1147</v>
      </c>
      <c r="C73" s="53" t="s">
        <v>1297</v>
      </c>
      <c r="D73" s="50">
        <v>64</v>
      </c>
      <c r="E73" s="53" t="s">
        <v>1486</v>
      </c>
      <c r="F73" s="53" t="s">
        <v>1487</v>
      </c>
      <c r="G73" s="53" t="s">
        <v>1488</v>
      </c>
      <c r="H73" s="50" t="s">
        <v>1598</v>
      </c>
      <c r="I73" s="53" t="s">
        <v>1589</v>
      </c>
      <c r="J73" s="54">
        <v>0.98</v>
      </c>
      <c r="K73" s="54"/>
      <c r="L73" s="54"/>
      <c r="M73" s="54"/>
      <c r="N73" s="54">
        <v>1.4</v>
      </c>
      <c r="O73" s="54">
        <v>2</v>
      </c>
      <c r="P73" s="54">
        <f t="shared" si="15"/>
        <v>1.9</v>
      </c>
      <c r="Q73" s="54"/>
      <c r="R73" s="54"/>
      <c r="S73" s="50">
        <v>2</v>
      </c>
      <c r="T73" s="50"/>
      <c r="U73" s="53" t="s">
        <v>1590</v>
      </c>
      <c r="V73" s="53"/>
      <c r="W73" s="48">
        <f t="shared" si="8"/>
        <v>0.98</v>
      </c>
      <c r="X73" s="54">
        <f t="shared" si="9"/>
        <v>0</v>
      </c>
      <c r="Y73" s="54">
        <f t="shared" si="10"/>
        <v>0</v>
      </c>
      <c r="Z73" s="54">
        <f t="shared" si="11"/>
        <v>0</v>
      </c>
      <c r="AA73" s="49">
        <f t="shared" si="12"/>
        <v>0.98</v>
      </c>
      <c r="AB73" s="54">
        <f t="shared" si="13"/>
        <v>0.98</v>
      </c>
      <c r="AC73" s="54">
        <f t="shared" si="14"/>
        <v>0</v>
      </c>
    </row>
    <row r="74" spans="1:29" ht="30" customHeight="1">
      <c r="A74" s="59">
        <v>65</v>
      </c>
      <c r="B74" s="50" t="s">
        <v>1301</v>
      </c>
      <c r="C74" s="53" t="s">
        <v>1302</v>
      </c>
      <c r="D74" s="50">
        <v>65</v>
      </c>
      <c r="E74" s="53" t="s">
        <v>1489</v>
      </c>
      <c r="F74" s="53" t="s">
        <v>1375</v>
      </c>
      <c r="G74" s="53" t="s">
        <v>1375</v>
      </c>
      <c r="H74" s="50" t="s">
        <v>1598</v>
      </c>
      <c r="I74" s="53" t="s">
        <v>1589</v>
      </c>
      <c r="J74" s="54">
        <v>0.06</v>
      </c>
      <c r="K74" s="54"/>
      <c r="L74" s="54"/>
      <c r="M74" s="54"/>
      <c r="N74" s="54">
        <v>1.5</v>
      </c>
      <c r="O74" s="54">
        <v>2</v>
      </c>
      <c r="P74" s="54">
        <f t="shared" si="15"/>
        <v>2</v>
      </c>
      <c r="Q74" s="54"/>
      <c r="R74" s="54"/>
      <c r="S74" s="50">
        <v>2</v>
      </c>
      <c r="T74" s="50"/>
      <c r="U74" s="53" t="s">
        <v>1590</v>
      </c>
      <c r="V74" s="53"/>
      <c r="W74" s="48">
        <f t="shared" ref="W74:W105" si="16">X74+Y74+Z74+AA74</f>
        <v>0.06</v>
      </c>
      <c r="X74" s="54">
        <f t="shared" ref="X74:X105" si="17">SUMIF(I74,$X$6,J74)</f>
        <v>0</v>
      </c>
      <c r="Y74" s="54">
        <f t="shared" ref="Y74:Y105" si="18">SUMIF(I74,$Y$6,J74)</f>
        <v>0</v>
      </c>
      <c r="Z74" s="54">
        <f t="shared" ref="Z74:Z105" si="19">SUMIF(I74,$Z$6,J74)</f>
        <v>0</v>
      </c>
      <c r="AA74" s="49">
        <f t="shared" ref="AA74:AA105" si="20">AB74+AC74</f>
        <v>0.06</v>
      </c>
      <c r="AB74" s="54">
        <f t="shared" ref="AB74:AB105" si="21">SUMIF(I74,$AB$7,J74)</f>
        <v>0.06</v>
      </c>
      <c r="AC74" s="54">
        <f t="shared" ref="AC74:AC105" si="22">SUMIF(I74,$AC$7,J74)</f>
        <v>0</v>
      </c>
    </row>
    <row r="75" spans="1:29" ht="30" customHeight="1">
      <c r="A75" s="59">
        <v>66</v>
      </c>
      <c r="B75" s="50" t="s">
        <v>1147</v>
      </c>
      <c r="C75" s="53" t="s">
        <v>1297</v>
      </c>
      <c r="D75" s="50">
        <v>66</v>
      </c>
      <c r="E75" s="53" t="s">
        <v>1490</v>
      </c>
      <c r="F75" s="53" t="s">
        <v>1365</v>
      </c>
      <c r="G75" s="53" t="s">
        <v>1491</v>
      </c>
      <c r="H75" s="50" t="s">
        <v>1598</v>
      </c>
      <c r="I75" s="53" t="s">
        <v>1589</v>
      </c>
      <c r="J75" s="54">
        <v>0.7</v>
      </c>
      <c r="K75" s="54"/>
      <c r="L75" s="54"/>
      <c r="M75" s="54"/>
      <c r="N75" s="54">
        <v>1.5</v>
      </c>
      <c r="O75" s="54">
        <v>2</v>
      </c>
      <c r="P75" s="54">
        <f t="shared" si="15"/>
        <v>2</v>
      </c>
      <c r="Q75" s="54"/>
      <c r="R75" s="54"/>
      <c r="S75" s="50">
        <v>2</v>
      </c>
      <c r="T75" s="50"/>
      <c r="U75" s="53" t="s">
        <v>1590</v>
      </c>
      <c r="V75" s="53"/>
      <c r="W75" s="48">
        <f t="shared" si="16"/>
        <v>0.7</v>
      </c>
      <c r="X75" s="54">
        <f t="shared" si="17"/>
        <v>0</v>
      </c>
      <c r="Y75" s="54">
        <f t="shared" si="18"/>
        <v>0</v>
      </c>
      <c r="Z75" s="54">
        <f t="shared" si="19"/>
        <v>0</v>
      </c>
      <c r="AA75" s="49">
        <f t="shared" si="20"/>
        <v>0.7</v>
      </c>
      <c r="AB75" s="54">
        <f t="shared" si="21"/>
        <v>0.7</v>
      </c>
      <c r="AC75" s="54">
        <f t="shared" si="22"/>
        <v>0</v>
      </c>
    </row>
    <row r="76" spans="1:29" ht="30" customHeight="1">
      <c r="A76" s="59">
        <v>67</v>
      </c>
      <c r="B76" s="50" t="s">
        <v>1171</v>
      </c>
      <c r="C76" s="53" t="s">
        <v>1299</v>
      </c>
      <c r="D76" s="50">
        <v>67</v>
      </c>
      <c r="E76" s="53" t="s">
        <v>1492</v>
      </c>
      <c r="F76" s="53" t="s">
        <v>1493</v>
      </c>
      <c r="G76" s="53" t="s">
        <v>1494</v>
      </c>
      <c r="H76" s="50" t="s">
        <v>1598</v>
      </c>
      <c r="I76" s="53" t="s">
        <v>1130</v>
      </c>
      <c r="J76" s="54">
        <v>0.56000000000000005</v>
      </c>
      <c r="K76" s="54">
        <v>3</v>
      </c>
      <c r="L76" s="54"/>
      <c r="M76" s="54"/>
      <c r="N76" s="54"/>
      <c r="O76" s="54"/>
      <c r="P76" s="54"/>
      <c r="Q76" s="54"/>
      <c r="R76" s="54"/>
      <c r="S76" s="50">
        <v>2</v>
      </c>
      <c r="T76" s="50"/>
      <c r="U76" s="53"/>
      <c r="V76" s="53"/>
      <c r="W76" s="48">
        <f t="shared" si="16"/>
        <v>0.56000000000000005</v>
      </c>
      <c r="X76" s="54">
        <f t="shared" si="17"/>
        <v>0.56000000000000005</v>
      </c>
      <c r="Y76" s="54">
        <f t="shared" si="18"/>
        <v>0</v>
      </c>
      <c r="Z76" s="54">
        <f t="shared" si="19"/>
        <v>0</v>
      </c>
      <c r="AA76" s="49">
        <f t="shared" si="20"/>
        <v>0</v>
      </c>
      <c r="AB76" s="54">
        <f t="shared" si="21"/>
        <v>0</v>
      </c>
      <c r="AC76" s="54">
        <f t="shared" si="22"/>
        <v>0</v>
      </c>
    </row>
    <row r="77" spans="1:29" ht="30" customHeight="1">
      <c r="A77" s="59">
        <v>68</v>
      </c>
      <c r="B77" s="50" t="s">
        <v>1171</v>
      </c>
      <c r="C77" s="53" t="s">
        <v>1299</v>
      </c>
      <c r="D77" s="50">
        <v>68</v>
      </c>
      <c r="E77" s="53" t="s">
        <v>2858</v>
      </c>
      <c r="F77" s="53" t="s">
        <v>1369</v>
      </c>
      <c r="G77" s="53" t="s">
        <v>2859</v>
      </c>
      <c r="H77" s="50" t="s">
        <v>1598</v>
      </c>
      <c r="I77" s="53" t="s">
        <v>1589</v>
      </c>
      <c r="J77" s="54">
        <v>0.25</v>
      </c>
      <c r="K77" s="54"/>
      <c r="L77" s="54"/>
      <c r="M77" s="54"/>
      <c r="N77" s="54">
        <v>1.5</v>
      </c>
      <c r="O77" s="54">
        <v>2</v>
      </c>
      <c r="P77" s="54">
        <f>-1-0.25+N77+O77-0.25</f>
        <v>2</v>
      </c>
      <c r="Q77" s="54"/>
      <c r="R77" s="54"/>
      <c r="S77" s="50">
        <v>2</v>
      </c>
      <c r="T77" s="50"/>
      <c r="U77" s="53" t="s">
        <v>1590</v>
      </c>
      <c r="V77" s="53"/>
      <c r="W77" s="48">
        <f t="shared" si="16"/>
        <v>0.25</v>
      </c>
      <c r="X77" s="54">
        <f t="shared" si="17"/>
        <v>0</v>
      </c>
      <c r="Y77" s="54">
        <f t="shared" si="18"/>
        <v>0</v>
      </c>
      <c r="Z77" s="54">
        <f t="shared" si="19"/>
        <v>0</v>
      </c>
      <c r="AA77" s="49">
        <f t="shared" si="20"/>
        <v>0.25</v>
      </c>
      <c r="AB77" s="54">
        <f t="shared" si="21"/>
        <v>0.25</v>
      </c>
      <c r="AC77" s="54">
        <f t="shared" si="22"/>
        <v>0</v>
      </c>
    </row>
    <row r="78" spans="1:29" ht="30" customHeight="1">
      <c r="A78" s="59">
        <v>69</v>
      </c>
      <c r="B78" s="50" t="s">
        <v>1307</v>
      </c>
      <c r="C78" s="53" t="s">
        <v>1308</v>
      </c>
      <c r="D78" s="50">
        <v>69</v>
      </c>
      <c r="E78" s="53" t="s">
        <v>1495</v>
      </c>
      <c r="F78" s="53" t="s">
        <v>1496</v>
      </c>
      <c r="G78" s="53" t="s">
        <v>1497</v>
      </c>
      <c r="H78" s="50" t="s">
        <v>1598</v>
      </c>
      <c r="I78" s="53" t="s">
        <v>1130</v>
      </c>
      <c r="J78" s="54">
        <v>0.56000000000000005</v>
      </c>
      <c r="K78" s="54">
        <v>3</v>
      </c>
      <c r="L78" s="54"/>
      <c r="M78" s="54"/>
      <c r="N78" s="54"/>
      <c r="O78" s="54"/>
      <c r="P78" s="54"/>
      <c r="Q78" s="54"/>
      <c r="R78" s="54"/>
      <c r="S78" s="50">
        <v>2</v>
      </c>
      <c r="T78" s="50"/>
      <c r="U78" s="53"/>
      <c r="V78" s="53"/>
      <c r="W78" s="48">
        <f t="shared" si="16"/>
        <v>0.56000000000000005</v>
      </c>
      <c r="X78" s="54">
        <f t="shared" si="17"/>
        <v>0.56000000000000005</v>
      </c>
      <c r="Y78" s="54">
        <f t="shared" si="18"/>
        <v>0</v>
      </c>
      <c r="Z78" s="54">
        <f t="shared" si="19"/>
        <v>0</v>
      </c>
      <c r="AA78" s="49">
        <f t="shared" si="20"/>
        <v>0</v>
      </c>
      <c r="AB78" s="54">
        <f t="shared" si="21"/>
        <v>0</v>
      </c>
      <c r="AC78" s="54">
        <f t="shared" si="22"/>
        <v>0</v>
      </c>
    </row>
    <row r="79" spans="1:29" ht="30" customHeight="1">
      <c r="A79" s="59">
        <v>70</v>
      </c>
      <c r="B79" s="50" t="s">
        <v>1309</v>
      </c>
      <c r="C79" s="53" t="s">
        <v>1310</v>
      </c>
      <c r="D79" s="50">
        <v>70</v>
      </c>
      <c r="E79" s="53" t="s">
        <v>1498</v>
      </c>
      <c r="F79" s="53" t="s">
        <v>1499</v>
      </c>
      <c r="G79" s="53" t="s">
        <v>1500</v>
      </c>
      <c r="H79" s="50" t="s">
        <v>1598</v>
      </c>
      <c r="I79" s="53" t="s">
        <v>1589</v>
      </c>
      <c r="J79" s="54">
        <v>0.78</v>
      </c>
      <c r="K79" s="54"/>
      <c r="L79" s="54"/>
      <c r="M79" s="54"/>
      <c r="N79" s="54">
        <v>1.5</v>
      </c>
      <c r="O79" s="54">
        <v>1.7</v>
      </c>
      <c r="P79" s="54">
        <f t="shared" ref="P79:P95" si="23">-1-0.25+N79+O79-0.25</f>
        <v>1.7</v>
      </c>
      <c r="Q79" s="54"/>
      <c r="R79" s="54"/>
      <c r="S79" s="50">
        <v>2</v>
      </c>
      <c r="T79" s="50"/>
      <c r="U79" s="53" t="s">
        <v>1590</v>
      </c>
      <c r="V79" s="53"/>
      <c r="W79" s="48">
        <f t="shared" si="16"/>
        <v>0.78</v>
      </c>
      <c r="X79" s="54">
        <f t="shared" si="17"/>
        <v>0</v>
      </c>
      <c r="Y79" s="54">
        <f t="shared" si="18"/>
        <v>0</v>
      </c>
      <c r="Z79" s="54">
        <f t="shared" si="19"/>
        <v>0</v>
      </c>
      <c r="AA79" s="49">
        <f t="shared" si="20"/>
        <v>0.78</v>
      </c>
      <c r="AB79" s="54">
        <f t="shared" si="21"/>
        <v>0.78</v>
      </c>
      <c r="AC79" s="54">
        <f t="shared" si="22"/>
        <v>0</v>
      </c>
    </row>
    <row r="80" spans="1:29" ht="30" customHeight="1">
      <c r="A80" s="59">
        <v>71</v>
      </c>
      <c r="B80" s="50" t="s">
        <v>1309</v>
      </c>
      <c r="C80" s="53" t="s">
        <v>1310</v>
      </c>
      <c r="D80" s="50">
        <v>71</v>
      </c>
      <c r="E80" s="53" t="s">
        <v>1502</v>
      </c>
      <c r="F80" s="53" t="s">
        <v>1385</v>
      </c>
      <c r="G80" s="53" t="s">
        <v>1385</v>
      </c>
      <c r="H80" s="50" t="s">
        <v>1598</v>
      </c>
      <c r="I80" s="53" t="s">
        <v>1589</v>
      </c>
      <c r="J80" s="54">
        <v>0.6</v>
      </c>
      <c r="K80" s="54"/>
      <c r="L80" s="54"/>
      <c r="M80" s="54"/>
      <c r="N80" s="54">
        <v>1.5</v>
      </c>
      <c r="O80" s="54">
        <v>2</v>
      </c>
      <c r="P80" s="54">
        <f t="shared" si="23"/>
        <v>2</v>
      </c>
      <c r="Q80" s="54"/>
      <c r="R80" s="54"/>
      <c r="S80" s="50">
        <v>2</v>
      </c>
      <c r="T80" s="50"/>
      <c r="U80" s="53" t="s">
        <v>1590</v>
      </c>
      <c r="V80" s="53"/>
      <c r="W80" s="48">
        <f t="shared" si="16"/>
        <v>0.6</v>
      </c>
      <c r="X80" s="54">
        <f t="shared" si="17"/>
        <v>0</v>
      </c>
      <c r="Y80" s="54">
        <f t="shared" si="18"/>
        <v>0</v>
      </c>
      <c r="Z80" s="54">
        <f t="shared" si="19"/>
        <v>0</v>
      </c>
      <c r="AA80" s="49">
        <f t="shared" si="20"/>
        <v>0.6</v>
      </c>
      <c r="AB80" s="54">
        <f t="shared" si="21"/>
        <v>0.6</v>
      </c>
      <c r="AC80" s="54">
        <f t="shared" si="22"/>
        <v>0</v>
      </c>
    </row>
    <row r="81" spans="1:29" ht="30" customHeight="1">
      <c r="A81" s="59">
        <v>72</v>
      </c>
      <c r="B81" s="50" t="s">
        <v>1275</v>
      </c>
      <c r="C81" s="53" t="s">
        <v>1311</v>
      </c>
      <c r="D81" s="50">
        <v>72</v>
      </c>
      <c r="E81" s="53" t="s">
        <v>1503</v>
      </c>
      <c r="F81" s="53" t="s">
        <v>1499</v>
      </c>
      <c r="G81" s="53" t="s">
        <v>1500</v>
      </c>
      <c r="H81" s="50" t="s">
        <v>1598</v>
      </c>
      <c r="I81" s="53" t="s">
        <v>1589</v>
      </c>
      <c r="J81" s="54">
        <v>0.77</v>
      </c>
      <c r="K81" s="54"/>
      <c r="L81" s="54"/>
      <c r="M81" s="54"/>
      <c r="N81" s="54">
        <v>1.5</v>
      </c>
      <c r="O81" s="54">
        <v>2</v>
      </c>
      <c r="P81" s="54">
        <f t="shared" si="23"/>
        <v>2</v>
      </c>
      <c r="Q81" s="54"/>
      <c r="R81" s="54"/>
      <c r="S81" s="50">
        <v>2</v>
      </c>
      <c r="T81" s="50"/>
      <c r="U81" s="53" t="s">
        <v>1590</v>
      </c>
      <c r="V81" s="53"/>
      <c r="W81" s="48">
        <f t="shared" si="16"/>
        <v>0.77</v>
      </c>
      <c r="X81" s="54">
        <f t="shared" si="17"/>
        <v>0</v>
      </c>
      <c r="Y81" s="54">
        <f t="shared" si="18"/>
        <v>0</v>
      </c>
      <c r="Z81" s="54">
        <f t="shared" si="19"/>
        <v>0</v>
      </c>
      <c r="AA81" s="49">
        <f t="shared" si="20"/>
        <v>0.77</v>
      </c>
      <c r="AB81" s="54">
        <f t="shared" si="21"/>
        <v>0.77</v>
      </c>
      <c r="AC81" s="54">
        <f t="shared" si="22"/>
        <v>0</v>
      </c>
    </row>
    <row r="82" spans="1:29" ht="30" customHeight="1">
      <c r="A82" s="59">
        <v>73</v>
      </c>
      <c r="B82" s="50" t="s">
        <v>1312</v>
      </c>
      <c r="C82" s="53" t="s">
        <v>1313</v>
      </c>
      <c r="D82" s="50">
        <v>73</v>
      </c>
      <c r="E82" s="53" t="s">
        <v>1504</v>
      </c>
      <c r="F82" s="53" t="s">
        <v>1505</v>
      </c>
      <c r="G82" s="53" t="s">
        <v>1506</v>
      </c>
      <c r="H82" s="50" t="s">
        <v>1598</v>
      </c>
      <c r="I82" s="53" t="s">
        <v>1589</v>
      </c>
      <c r="J82" s="54">
        <v>0.53</v>
      </c>
      <c r="K82" s="54"/>
      <c r="L82" s="54"/>
      <c r="M82" s="54"/>
      <c r="N82" s="54">
        <v>1.4</v>
      </c>
      <c r="O82" s="54">
        <v>2.1</v>
      </c>
      <c r="P82" s="54">
        <f t="shared" si="23"/>
        <v>2</v>
      </c>
      <c r="Q82" s="54"/>
      <c r="R82" s="54"/>
      <c r="S82" s="50">
        <v>2</v>
      </c>
      <c r="T82" s="50"/>
      <c r="U82" s="53" t="s">
        <v>1590</v>
      </c>
      <c r="V82" s="53"/>
      <c r="W82" s="48">
        <f t="shared" si="16"/>
        <v>0.53</v>
      </c>
      <c r="X82" s="54">
        <f t="shared" si="17"/>
        <v>0</v>
      </c>
      <c r="Y82" s="54">
        <f t="shared" si="18"/>
        <v>0</v>
      </c>
      <c r="Z82" s="54">
        <f t="shared" si="19"/>
        <v>0</v>
      </c>
      <c r="AA82" s="49">
        <f t="shared" si="20"/>
        <v>0.53</v>
      </c>
      <c r="AB82" s="54">
        <f t="shared" si="21"/>
        <v>0.53</v>
      </c>
      <c r="AC82" s="54">
        <f t="shared" si="22"/>
        <v>0</v>
      </c>
    </row>
    <row r="83" spans="1:29" ht="30" customHeight="1">
      <c r="A83" s="59">
        <v>74</v>
      </c>
      <c r="B83" s="50" t="s">
        <v>1147</v>
      </c>
      <c r="C83" s="53" t="s">
        <v>1297</v>
      </c>
      <c r="D83" s="50">
        <v>74</v>
      </c>
      <c r="E83" s="53" t="s">
        <v>1507</v>
      </c>
      <c r="F83" s="53" t="s">
        <v>1508</v>
      </c>
      <c r="G83" s="53" t="s">
        <v>1506</v>
      </c>
      <c r="H83" s="50" t="s">
        <v>1598</v>
      </c>
      <c r="I83" s="53" t="s">
        <v>1589</v>
      </c>
      <c r="J83" s="54">
        <v>0.53</v>
      </c>
      <c r="K83" s="54"/>
      <c r="L83" s="54"/>
      <c r="M83" s="54"/>
      <c r="N83" s="54">
        <v>1.4</v>
      </c>
      <c r="O83" s="54">
        <v>2.1</v>
      </c>
      <c r="P83" s="54">
        <f t="shared" si="23"/>
        <v>2</v>
      </c>
      <c r="Q83" s="54"/>
      <c r="R83" s="54"/>
      <c r="S83" s="50">
        <v>2</v>
      </c>
      <c r="T83" s="50"/>
      <c r="U83" s="53" t="s">
        <v>1590</v>
      </c>
      <c r="V83" s="53"/>
      <c r="W83" s="48">
        <f t="shared" si="16"/>
        <v>0.53</v>
      </c>
      <c r="X83" s="54">
        <f t="shared" si="17"/>
        <v>0</v>
      </c>
      <c r="Y83" s="54">
        <f t="shared" si="18"/>
        <v>0</v>
      </c>
      <c r="Z83" s="54">
        <f t="shared" si="19"/>
        <v>0</v>
      </c>
      <c r="AA83" s="49">
        <f t="shared" si="20"/>
        <v>0.53</v>
      </c>
      <c r="AB83" s="54">
        <f t="shared" si="21"/>
        <v>0.53</v>
      </c>
      <c r="AC83" s="54">
        <f t="shared" si="22"/>
        <v>0</v>
      </c>
    </row>
    <row r="84" spans="1:29" ht="30" customHeight="1">
      <c r="A84" s="59">
        <v>75</v>
      </c>
      <c r="B84" s="50" t="s">
        <v>1147</v>
      </c>
      <c r="C84" s="53" t="s">
        <v>1297</v>
      </c>
      <c r="D84" s="50">
        <v>75</v>
      </c>
      <c r="E84" s="53" t="s">
        <v>1509</v>
      </c>
      <c r="F84" s="53" t="s">
        <v>1510</v>
      </c>
      <c r="G84" s="53" t="s">
        <v>1511</v>
      </c>
      <c r="H84" s="50" t="s">
        <v>1598</v>
      </c>
      <c r="I84" s="53" t="s">
        <v>1589</v>
      </c>
      <c r="J84" s="54">
        <v>0.33</v>
      </c>
      <c r="K84" s="54"/>
      <c r="L84" s="54"/>
      <c r="M84" s="54"/>
      <c r="N84" s="54">
        <v>1.4</v>
      </c>
      <c r="O84" s="54">
        <v>2.1</v>
      </c>
      <c r="P84" s="54">
        <f t="shared" si="23"/>
        <v>2</v>
      </c>
      <c r="Q84" s="54"/>
      <c r="R84" s="54"/>
      <c r="S84" s="50">
        <v>2</v>
      </c>
      <c r="T84" s="50"/>
      <c r="U84" s="53" t="s">
        <v>1590</v>
      </c>
      <c r="V84" s="53"/>
      <c r="W84" s="48">
        <f t="shared" si="16"/>
        <v>0.33</v>
      </c>
      <c r="X84" s="54">
        <f t="shared" si="17"/>
        <v>0</v>
      </c>
      <c r="Y84" s="54">
        <f t="shared" si="18"/>
        <v>0</v>
      </c>
      <c r="Z84" s="54">
        <f t="shared" si="19"/>
        <v>0</v>
      </c>
      <c r="AA84" s="49">
        <f t="shared" si="20"/>
        <v>0.33</v>
      </c>
      <c r="AB84" s="54">
        <f t="shared" si="21"/>
        <v>0.33</v>
      </c>
      <c r="AC84" s="54">
        <f t="shared" si="22"/>
        <v>0</v>
      </c>
    </row>
    <row r="85" spans="1:29" ht="30" customHeight="1">
      <c r="A85" s="59">
        <v>76</v>
      </c>
      <c r="B85" s="50" t="s">
        <v>1147</v>
      </c>
      <c r="C85" s="53" t="s">
        <v>1297</v>
      </c>
      <c r="D85" s="50">
        <v>76</v>
      </c>
      <c r="E85" s="53" t="s">
        <v>1512</v>
      </c>
      <c r="F85" s="53" t="s">
        <v>1513</v>
      </c>
      <c r="G85" s="53" t="s">
        <v>1514</v>
      </c>
      <c r="H85" s="50" t="s">
        <v>1598</v>
      </c>
      <c r="I85" s="53" t="s">
        <v>1589</v>
      </c>
      <c r="J85" s="54">
        <v>0.43</v>
      </c>
      <c r="K85" s="54"/>
      <c r="L85" s="54"/>
      <c r="M85" s="54"/>
      <c r="N85" s="54">
        <v>1.4</v>
      </c>
      <c r="O85" s="54">
        <v>2.1</v>
      </c>
      <c r="P85" s="54">
        <f t="shared" si="23"/>
        <v>2</v>
      </c>
      <c r="Q85" s="54"/>
      <c r="R85" s="54"/>
      <c r="S85" s="50">
        <v>2</v>
      </c>
      <c r="T85" s="50"/>
      <c r="U85" s="53" t="s">
        <v>1590</v>
      </c>
      <c r="V85" s="53"/>
      <c r="W85" s="48">
        <f t="shared" si="16"/>
        <v>0.43</v>
      </c>
      <c r="X85" s="54">
        <f t="shared" si="17"/>
        <v>0</v>
      </c>
      <c r="Y85" s="54">
        <f t="shared" si="18"/>
        <v>0</v>
      </c>
      <c r="Z85" s="54">
        <f t="shared" si="19"/>
        <v>0</v>
      </c>
      <c r="AA85" s="49">
        <f t="shared" si="20"/>
        <v>0.43</v>
      </c>
      <c r="AB85" s="54">
        <f t="shared" si="21"/>
        <v>0.43</v>
      </c>
      <c r="AC85" s="54">
        <f t="shared" si="22"/>
        <v>0</v>
      </c>
    </row>
    <row r="86" spans="1:29" ht="30" customHeight="1">
      <c r="A86" s="59">
        <v>77</v>
      </c>
      <c r="B86" s="50" t="s">
        <v>1147</v>
      </c>
      <c r="C86" s="53" t="s">
        <v>1297</v>
      </c>
      <c r="D86" s="50">
        <v>77</v>
      </c>
      <c r="E86" s="53" t="s">
        <v>1515</v>
      </c>
      <c r="F86" s="53" t="s">
        <v>1511</v>
      </c>
      <c r="G86" s="53" t="s">
        <v>1516</v>
      </c>
      <c r="H86" s="50" t="s">
        <v>1598</v>
      </c>
      <c r="I86" s="53" t="s">
        <v>1589</v>
      </c>
      <c r="J86" s="54">
        <v>2.62</v>
      </c>
      <c r="K86" s="54"/>
      <c r="L86" s="54"/>
      <c r="M86" s="54"/>
      <c r="N86" s="54">
        <v>1.4</v>
      </c>
      <c r="O86" s="54">
        <v>2.1</v>
      </c>
      <c r="P86" s="54">
        <f t="shared" si="23"/>
        <v>2</v>
      </c>
      <c r="Q86" s="54"/>
      <c r="R86" s="54"/>
      <c r="S86" s="50">
        <v>2</v>
      </c>
      <c r="T86" s="50"/>
      <c r="U86" s="53" t="s">
        <v>1590</v>
      </c>
      <c r="V86" s="53"/>
      <c r="W86" s="48">
        <f t="shared" si="16"/>
        <v>2.62</v>
      </c>
      <c r="X86" s="54">
        <f t="shared" si="17"/>
        <v>0</v>
      </c>
      <c r="Y86" s="54">
        <f t="shared" si="18"/>
        <v>0</v>
      </c>
      <c r="Z86" s="54">
        <f t="shared" si="19"/>
        <v>0</v>
      </c>
      <c r="AA86" s="49">
        <f t="shared" si="20"/>
        <v>2.62</v>
      </c>
      <c r="AB86" s="54">
        <f t="shared" si="21"/>
        <v>2.62</v>
      </c>
      <c r="AC86" s="54">
        <f t="shared" si="22"/>
        <v>0</v>
      </c>
    </row>
    <row r="87" spans="1:29" ht="30" customHeight="1">
      <c r="A87" s="59">
        <v>78</v>
      </c>
      <c r="B87" s="50" t="s">
        <v>1147</v>
      </c>
      <c r="C87" s="53" t="s">
        <v>1297</v>
      </c>
      <c r="D87" s="50">
        <v>78</v>
      </c>
      <c r="E87" s="53" t="s">
        <v>1518</v>
      </c>
      <c r="F87" s="53" t="s">
        <v>1519</v>
      </c>
      <c r="G87" s="53" t="s">
        <v>1520</v>
      </c>
      <c r="H87" s="50" t="s">
        <v>1598</v>
      </c>
      <c r="I87" s="53" t="s">
        <v>1589</v>
      </c>
      <c r="J87" s="54">
        <v>0.63</v>
      </c>
      <c r="K87" s="54"/>
      <c r="L87" s="54"/>
      <c r="M87" s="54"/>
      <c r="N87" s="54">
        <v>1.4</v>
      </c>
      <c r="O87" s="54">
        <v>2.1</v>
      </c>
      <c r="P87" s="54">
        <f t="shared" si="23"/>
        <v>2</v>
      </c>
      <c r="Q87" s="54"/>
      <c r="R87" s="54"/>
      <c r="S87" s="50">
        <v>2</v>
      </c>
      <c r="T87" s="50"/>
      <c r="U87" s="53" t="s">
        <v>1590</v>
      </c>
      <c r="V87" s="53"/>
      <c r="W87" s="48">
        <f t="shared" si="16"/>
        <v>0.63</v>
      </c>
      <c r="X87" s="54">
        <f t="shared" si="17"/>
        <v>0</v>
      </c>
      <c r="Y87" s="54">
        <f t="shared" si="18"/>
        <v>0</v>
      </c>
      <c r="Z87" s="54">
        <f t="shared" si="19"/>
        <v>0</v>
      </c>
      <c r="AA87" s="49">
        <f t="shared" si="20"/>
        <v>0.63</v>
      </c>
      <c r="AB87" s="54">
        <f t="shared" si="21"/>
        <v>0.63</v>
      </c>
      <c r="AC87" s="54">
        <f t="shared" si="22"/>
        <v>0</v>
      </c>
    </row>
    <row r="88" spans="1:29" ht="30" customHeight="1">
      <c r="A88" s="59">
        <v>79</v>
      </c>
      <c r="B88" s="50" t="s">
        <v>1312</v>
      </c>
      <c r="C88" s="53" t="s">
        <v>1313</v>
      </c>
      <c r="D88" s="50">
        <v>79</v>
      </c>
      <c r="E88" s="53" t="s">
        <v>1521</v>
      </c>
      <c r="F88" s="53" t="s">
        <v>1438</v>
      </c>
      <c r="G88" s="53" t="s">
        <v>1522</v>
      </c>
      <c r="H88" s="50" t="s">
        <v>1598</v>
      </c>
      <c r="I88" s="53" t="s">
        <v>1589</v>
      </c>
      <c r="J88" s="54">
        <v>0.47</v>
      </c>
      <c r="K88" s="54"/>
      <c r="L88" s="54"/>
      <c r="M88" s="54"/>
      <c r="N88" s="54">
        <v>1.9</v>
      </c>
      <c r="O88" s="54">
        <v>2.8</v>
      </c>
      <c r="P88" s="54">
        <f t="shared" si="23"/>
        <v>3.1999999999999997</v>
      </c>
      <c r="Q88" s="54"/>
      <c r="R88" s="54"/>
      <c r="S88" s="50">
        <v>2</v>
      </c>
      <c r="T88" s="50"/>
      <c r="U88" s="53" t="s">
        <v>1590</v>
      </c>
      <c r="V88" s="53"/>
      <c r="W88" s="48">
        <f t="shared" si="16"/>
        <v>0.47</v>
      </c>
      <c r="X88" s="54">
        <f t="shared" si="17"/>
        <v>0</v>
      </c>
      <c r="Y88" s="54">
        <f t="shared" si="18"/>
        <v>0</v>
      </c>
      <c r="Z88" s="54">
        <f t="shared" si="19"/>
        <v>0</v>
      </c>
      <c r="AA88" s="49">
        <f t="shared" si="20"/>
        <v>0.47</v>
      </c>
      <c r="AB88" s="54">
        <f t="shared" si="21"/>
        <v>0.47</v>
      </c>
      <c r="AC88" s="54">
        <f t="shared" si="22"/>
        <v>0</v>
      </c>
    </row>
    <row r="89" spans="1:29" ht="30" customHeight="1">
      <c r="A89" s="59">
        <v>80</v>
      </c>
      <c r="B89" s="50" t="s">
        <v>1147</v>
      </c>
      <c r="C89" s="53" t="s">
        <v>1297</v>
      </c>
      <c r="D89" s="50">
        <v>80</v>
      </c>
      <c r="E89" s="53" t="s">
        <v>1523</v>
      </c>
      <c r="F89" s="53" t="s">
        <v>1524</v>
      </c>
      <c r="G89" s="53" t="s">
        <v>1525</v>
      </c>
      <c r="H89" s="50" t="s">
        <v>1598</v>
      </c>
      <c r="I89" s="53" t="s">
        <v>1589</v>
      </c>
      <c r="J89" s="54">
        <v>0.37</v>
      </c>
      <c r="K89" s="54"/>
      <c r="L89" s="54"/>
      <c r="M89" s="54"/>
      <c r="N89" s="54">
        <v>1.9</v>
      </c>
      <c r="O89" s="54">
        <v>2.8</v>
      </c>
      <c r="P89" s="54">
        <f t="shared" si="23"/>
        <v>3.1999999999999997</v>
      </c>
      <c r="Q89" s="54"/>
      <c r="R89" s="54"/>
      <c r="S89" s="50">
        <v>2</v>
      </c>
      <c r="T89" s="50"/>
      <c r="U89" s="53" t="s">
        <v>1590</v>
      </c>
      <c r="V89" s="53"/>
      <c r="W89" s="48">
        <f t="shared" si="16"/>
        <v>0.37</v>
      </c>
      <c r="X89" s="54">
        <f t="shared" si="17"/>
        <v>0</v>
      </c>
      <c r="Y89" s="54">
        <f t="shared" si="18"/>
        <v>0</v>
      </c>
      <c r="Z89" s="54">
        <f t="shared" si="19"/>
        <v>0</v>
      </c>
      <c r="AA89" s="49">
        <f t="shared" si="20"/>
        <v>0.37</v>
      </c>
      <c r="AB89" s="54">
        <f t="shared" si="21"/>
        <v>0.37</v>
      </c>
      <c r="AC89" s="54">
        <f t="shared" si="22"/>
        <v>0</v>
      </c>
    </row>
    <row r="90" spans="1:29" ht="30" customHeight="1">
      <c r="A90" s="59">
        <v>81</v>
      </c>
      <c r="B90" s="50" t="s">
        <v>1147</v>
      </c>
      <c r="C90" s="53" t="s">
        <v>1297</v>
      </c>
      <c r="D90" s="50">
        <v>81</v>
      </c>
      <c r="E90" s="53" t="s">
        <v>1526</v>
      </c>
      <c r="F90" s="53" t="s">
        <v>1524</v>
      </c>
      <c r="G90" s="53" t="s">
        <v>1525</v>
      </c>
      <c r="H90" s="50" t="s">
        <v>1598</v>
      </c>
      <c r="I90" s="53" t="s">
        <v>1589</v>
      </c>
      <c r="J90" s="54">
        <v>0.32</v>
      </c>
      <c r="K90" s="54"/>
      <c r="L90" s="54"/>
      <c r="M90" s="54"/>
      <c r="N90" s="54">
        <v>1.9</v>
      </c>
      <c r="O90" s="54">
        <v>1.6</v>
      </c>
      <c r="P90" s="54">
        <f t="shared" si="23"/>
        <v>2</v>
      </c>
      <c r="Q90" s="54"/>
      <c r="R90" s="54"/>
      <c r="S90" s="50">
        <v>2</v>
      </c>
      <c r="T90" s="50"/>
      <c r="U90" s="53" t="s">
        <v>1590</v>
      </c>
      <c r="V90" s="53"/>
      <c r="W90" s="48">
        <f t="shared" si="16"/>
        <v>0.32</v>
      </c>
      <c r="X90" s="54">
        <f t="shared" si="17"/>
        <v>0</v>
      </c>
      <c r="Y90" s="54">
        <f t="shared" si="18"/>
        <v>0</v>
      </c>
      <c r="Z90" s="54">
        <f t="shared" si="19"/>
        <v>0</v>
      </c>
      <c r="AA90" s="49">
        <f t="shared" si="20"/>
        <v>0.32</v>
      </c>
      <c r="AB90" s="54">
        <f t="shared" si="21"/>
        <v>0.32</v>
      </c>
      <c r="AC90" s="54">
        <f t="shared" si="22"/>
        <v>0</v>
      </c>
    </row>
    <row r="91" spans="1:29" ht="30" customHeight="1">
      <c r="A91" s="59">
        <v>82</v>
      </c>
      <c r="B91" s="50" t="s">
        <v>1147</v>
      </c>
      <c r="C91" s="53" t="s">
        <v>1297</v>
      </c>
      <c r="D91" s="50">
        <v>82</v>
      </c>
      <c r="E91" s="53" t="s">
        <v>1527</v>
      </c>
      <c r="F91" s="53" t="s">
        <v>1528</v>
      </c>
      <c r="G91" s="53" t="s">
        <v>1529</v>
      </c>
      <c r="H91" s="50" t="s">
        <v>1598</v>
      </c>
      <c r="I91" s="53" t="s">
        <v>1589</v>
      </c>
      <c r="J91" s="54">
        <v>0.32</v>
      </c>
      <c r="K91" s="54"/>
      <c r="L91" s="54"/>
      <c r="M91" s="54"/>
      <c r="N91" s="54">
        <v>1.9</v>
      </c>
      <c r="O91" s="54">
        <v>1.6</v>
      </c>
      <c r="P91" s="54">
        <f t="shared" si="23"/>
        <v>2</v>
      </c>
      <c r="Q91" s="54"/>
      <c r="R91" s="54"/>
      <c r="S91" s="50">
        <v>2</v>
      </c>
      <c r="T91" s="50"/>
      <c r="U91" s="53" t="s">
        <v>1590</v>
      </c>
      <c r="V91" s="53"/>
      <c r="W91" s="48">
        <f t="shared" si="16"/>
        <v>0.32</v>
      </c>
      <c r="X91" s="54">
        <f t="shared" si="17"/>
        <v>0</v>
      </c>
      <c r="Y91" s="54">
        <f t="shared" si="18"/>
        <v>0</v>
      </c>
      <c r="Z91" s="54">
        <f t="shared" si="19"/>
        <v>0</v>
      </c>
      <c r="AA91" s="49">
        <f t="shared" si="20"/>
        <v>0.32</v>
      </c>
      <c r="AB91" s="54">
        <f t="shared" si="21"/>
        <v>0.32</v>
      </c>
      <c r="AC91" s="54">
        <f t="shared" si="22"/>
        <v>0</v>
      </c>
    </row>
    <row r="92" spans="1:29" ht="30" customHeight="1">
      <c r="A92" s="59">
        <v>83</v>
      </c>
      <c r="B92" s="50" t="s">
        <v>1312</v>
      </c>
      <c r="C92" s="53" t="s">
        <v>1313</v>
      </c>
      <c r="D92" s="50">
        <v>83</v>
      </c>
      <c r="E92" s="53" t="s">
        <v>1530</v>
      </c>
      <c r="F92" s="53" t="s">
        <v>1531</v>
      </c>
      <c r="G92" s="53" t="s">
        <v>1532</v>
      </c>
      <c r="H92" s="50" t="s">
        <v>1598</v>
      </c>
      <c r="I92" s="53" t="s">
        <v>1589</v>
      </c>
      <c r="J92" s="54">
        <v>0.5</v>
      </c>
      <c r="K92" s="54"/>
      <c r="L92" s="54"/>
      <c r="M92" s="54"/>
      <c r="N92" s="54">
        <v>1.9</v>
      </c>
      <c r="O92" s="54">
        <v>2.9</v>
      </c>
      <c r="P92" s="54">
        <f t="shared" si="23"/>
        <v>3.3</v>
      </c>
      <c r="Q92" s="54"/>
      <c r="R92" s="54"/>
      <c r="S92" s="50">
        <v>2</v>
      </c>
      <c r="T92" s="50"/>
      <c r="U92" s="53" t="s">
        <v>1590</v>
      </c>
      <c r="V92" s="53"/>
      <c r="W92" s="48">
        <f t="shared" si="16"/>
        <v>0.5</v>
      </c>
      <c r="X92" s="54">
        <f t="shared" si="17"/>
        <v>0</v>
      </c>
      <c r="Y92" s="54">
        <f t="shared" si="18"/>
        <v>0</v>
      </c>
      <c r="Z92" s="54">
        <f t="shared" si="19"/>
        <v>0</v>
      </c>
      <c r="AA92" s="49">
        <f t="shared" si="20"/>
        <v>0.5</v>
      </c>
      <c r="AB92" s="54">
        <f t="shared" si="21"/>
        <v>0.5</v>
      </c>
      <c r="AC92" s="54">
        <f t="shared" si="22"/>
        <v>0</v>
      </c>
    </row>
    <row r="93" spans="1:29" ht="30" customHeight="1">
      <c r="A93" s="59">
        <v>84</v>
      </c>
      <c r="B93" s="50" t="s">
        <v>1312</v>
      </c>
      <c r="C93" s="53" t="s">
        <v>1313</v>
      </c>
      <c r="D93" s="50">
        <v>84</v>
      </c>
      <c r="E93" s="53" t="s">
        <v>1533</v>
      </c>
      <c r="F93" s="53" t="s">
        <v>1534</v>
      </c>
      <c r="G93" s="53" t="s">
        <v>1535</v>
      </c>
      <c r="H93" s="50" t="s">
        <v>1598</v>
      </c>
      <c r="I93" s="53" t="s">
        <v>1589</v>
      </c>
      <c r="J93" s="54">
        <v>0.46</v>
      </c>
      <c r="K93" s="54"/>
      <c r="L93" s="54"/>
      <c r="M93" s="54"/>
      <c r="N93" s="54">
        <v>1.9</v>
      </c>
      <c r="O93" s="54">
        <v>2.9</v>
      </c>
      <c r="P93" s="54">
        <f t="shared" si="23"/>
        <v>3.3</v>
      </c>
      <c r="Q93" s="54"/>
      <c r="R93" s="54"/>
      <c r="S93" s="50">
        <v>2</v>
      </c>
      <c r="T93" s="50"/>
      <c r="U93" s="53" t="s">
        <v>1590</v>
      </c>
      <c r="V93" s="53"/>
      <c r="W93" s="48">
        <f t="shared" si="16"/>
        <v>0.46</v>
      </c>
      <c r="X93" s="54">
        <f t="shared" si="17"/>
        <v>0</v>
      </c>
      <c r="Y93" s="54">
        <f t="shared" si="18"/>
        <v>0</v>
      </c>
      <c r="Z93" s="54">
        <f t="shared" si="19"/>
        <v>0</v>
      </c>
      <c r="AA93" s="49">
        <f t="shared" si="20"/>
        <v>0.46</v>
      </c>
      <c r="AB93" s="54">
        <f t="shared" si="21"/>
        <v>0.46</v>
      </c>
      <c r="AC93" s="54">
        <f t="shared" si="22"/>
        <v>0</v>
      </c>
    </row>
    <row r="94" spans="1:29" ht="30" customHeight="1">
      <c r="A94" s="59">
        <v>85</v>
      </c>
      <c r="B94" s="50" t="s">
        <v>1314</v>
      </c>
      <c r="C94" s="53" t="s">
        <v>1315</v>
      </c>
      <c r="D94" s="50">
        <v>85</v>
      </c>
      <c r="E94" s="53" t="s">
        <v>1536</v>
      </c>
      <c r="F94" s="53" t="s">
        <v>1537</v>
      </c>
      <c r="G94" s="53" t="s">
        <v>1538</v>
      </c>
      <c r="H94" s="50" t="s">
        <v>1598</v>
      </c>
      <c r="I94" s="53" t="s">
        <v>1589</v>
      </c>
      <c r="J94" s="54">
        <v>0.71</v>
      </c>
      <c r="K94" s="54"/>
      <c r="L94" s="54"/>
      <c r="M94" s="54"/>
      <c r="N94" s="54">
        <v>1.1000000000000001</v>
      </c>
      <c r="O94" s="54">
        <v>1.9</v>
      </c>
      <c r="P94" s="54">
        <f t="shared" si="23"/>
        <v>1.5</v>
      </c>
      <c r="Q94" s="54"/>
      <c r="R94" s="54"/>
      <c r="S94" s="50">
        <v>2</v>
      </c>
      <c r="T94" s="50"/>
      <c r="U94" s="53" t="s">
        <v>1590</v>
      </c>
      <c r="V94" s="53"/>
      <c r="W94" s="48">
        <f t="shared" si="16"/>
        <v>0.71</v>
      </c>
      <c r="X94" s="54">
        <f t="shared" si="17"/>
        <v>0</v>
      </c>
      <c r="Y94" s="54">
        <f t="shared" si="18"/>
        <v>0</v>
      </c>
      <c r="Z94" s="54">
        <f t="shared" si="19"/>
        <v>0</v>
      </c>
      <c r="AA94" s="49">
        <f t="shared" si="20"/>
        <v>0.71</v>
      </c>
      <c r="AB94" s="54">
        <f t="shared" si="21"/>
        <v>0.71</v>
      </c>
      <c r="AC94" s="54">
        <f t="shared" si="22"/>
        <v>0</v>
      </c>
    </row>
    <row r="95" spans="1:29" ht="30" customHeight="1">
      <c r="A95" s="59">
        <v>86</v>
      </c>
      <c r="B95" s="50" t="s">
        <v>1316</v>
      </c>
      <c r="C95" s="53" t="s">
        <v>1317</v>
      </c>
      <c r="D95" s="50">
        <v>86</v>
      </c>
      <c r="E95" s="53" t="s">
        <v>1540</v>
      </c>
      <c r="F95" s="53" t="s">
        <v>1541</v>
      </c>
      <c r="G95" s="53" t="s">
        <v>1542</v>
      </c>
      <c r="H95" s="50" t="s">
        <v>1598</v>
      </c>
      <c r="I95" s="53" t="s">
        <v>1589</v>
      </c>
      <c r="J95" s="54">
        <v>0.75</v>
      </c>
      <c r="K95" s="54"/>
      <c r="L95" s="54"/>
      <c r="M95" s="54"/>
      <c r="N95" s="54">
        <v>1.1000000000000001</v>
      </c>
      <c r="O95" s="54">
        <v>1.9</v>
      </c>
      <c r="P95" s="54">
        <f t="shared" si="23"/>
        <v>1.5</v>
      </c>
      <c r="Q95" s="54"/>
      <c r="R95" s="54"/>
      <c r="S95" s="50">
        <v>2</v>
      </c>
      <c r="T95" s="50"/>
      <c r="U95" s="53" t="s">
        <v>1590</v>
      </c>
      <c r="V95" s="53"/>
      <c r="W95" s="48">
        <f t="shared" si="16"/>
        <v>0.75</v>
      </c>
      <c r="X95" s="54">
        <f t="shared" si="17"/>
        <v>0</v>
      </c>
      <c r="Y95" s="54">
        <f t="shared" si="18"/>
        <v>0</v>
      </c>
      <c r="Z95" s="54">
        <f t="shared" si="19"/>
        <v>0</v>
      </c>
      <c r="AA95" s="49">
        <f t="shared" si="20"/>
        <v>0.75</v>
      </c>
      <c r="AB95" s="54">
        <f t="shared" si="21"/>
        <v>0.75</v>
      </c>
      <c r="AC95" s="54">
        <f t="shared" si="22"/>
        <v>0</v>
      </c>
    </row>
    <row r="96" spans="1:29" ht="30" customHeight="1">
      <c r="A96" s="59">
        <v>87</v>
      </c>
      <c r="B96" s="50" t="s">
        <v>1147</v>
      </c>
      <c r="C96" s="53" t="s">
        <v>1297</v>
      </c>
      <c r="D96" s="50">
        <v>87</v>
      </c>
      <c r="E96" s="53" t="s">
        <v>1543</v>
      </c>
      <c r="F96" s="53" t="s">
        <v>1544</v>
      </c>
      <c r="G96" s="53" t="s">
        <v>1545</v>
      </c>
      <c r="H96" s="50" t="s">
        <v>1598</v>
      </c>
      <c r="I96" s="53" t="s">
        <v>1130</v>
      </c>
      <c r="J96" s="54">
        <v>0.6</v>
      </c>
      <c r="K96" s="54">
        <v>2.9</v>
      </c>
      <c r="L96" s="54"/>
      <c r="M96" s="54"/>
      <c r="N96" s="54"/>
      <c r="O96" s="54"/>
      <c r="P96" s="54"/>
      <c r="Q96" s="54"/>
      <c r="R96" s="54"/>
      <c r="S96" s="50">
        <v>2</v>
      </c>
      <c r="T96" s="50"/>
      <c r="U96" s="53"/>
      <c r="V96" s="53"/>
      <c r="W96" s="48">
        <f t="shared" si="16"/>
        <v>0.6</v>
      </c>
      <c r="X96" s="54">
        <f t="shared" si="17"/>
        <v>0.6</v>
      </c>
      <c r="Y96" s="54">
        <f t="shared" si="18"/>
        <v>0</v>
      </c>
      <c r="Z96" s="54">
        <f t="shared" si="19"/>
        <v>0</v>
      </c>
      <c r="AA96" s="49">
        <f t="shared" si="20"/>
        <v>0</v>
      </c>
      <c r="AB96" s="54">
        <f t="shared" si="21"/>
        <v>0</v>
      </c>
      <c r="AC96" s="54">
        <f t="shared" si="22"/>
        <v>0</v>
      </c>
    </row>
    <row r="97" spans="1:29" ht="30" customHeight="1">
      <c r="A97" s="59">
        <v>88</v>
      </c>
      <c r="B97" s="50" t="s">
        <v>1147</v>
      </c>
      <c r="C97" s="53" t="s">
        <v>1297</v>
      </c>
      <c r="D97" s="50">
        <v>88</v>
      </c>
      <c r="E97" s="53" t="s">
        <v>1546</v>
      </c>
      <c r="F97" s="53" t="s">
        <v>1544</v>
      </c>
      <c r="G97" s="53" t="s">
        <v>1545</v>
      </c>
      <c r="H97" s="50" t="s">
        <v>1598</v>
      </c>
      <c r="I97" s="53" t="s">
        <v>1130</v>
      </c>
      <c r="J97" s="54">
        <v>0.6</v>
      </c>
      <c r="K97" s="54">
        <v>2.8</v>
      </c>
      <c r="L97" s="54"/>
      <c r="M97" s="54"/>
      <c r="N97" s="54"/>
      <c r="O97" s="54"/>
      <c r="P97" s="54"/>
      <c r="Q97" s="54"/>
      <c r="R97" s="54"/>
      <c r="S97" s="50">
        <v>2</v>
      </c>
      <c r="T97" s="50"/>
      <c r="U97" s="53"/>
      <c r="V97" s="53"/>
      <c r="W97" s="48">
        <f t="shared" si="16"/>
        <v>0.6</v>
      </c>
      <c r="X97" s="54">
        <f t="shared" si="17"/>
        <v>0.6</v>
      </c>
      <c r="Y97" s="54">
        <f t="shared" si="18"/>
        <v>0</v>
      </c>
      <c r="Z97" s="54">
        <f t="shared" si="19"/>
        <v>0</v>
      </c>
      <c r="AA97" s="49">
        <f t="shared" si="20"/>
        <v>0</v>
      </c>
      <c r="AB97" s="54">
        <f t="shared" si="21"/>
        <v>0</v>
      </c>
      <c r="AC97" s="54">
        <f t="shared" si="22"/>
        <v>0</v>
      </c>
    </row>
    <row r="98" spans="1:29" ht="30" customHeight="1">
      <c r="A98" s="59">
        <v>89</v>
      </c>
      <c r="B98" s="50" t="s">
        <v>1147</v>
      </c>
      <c r="C98" s="53" t="s">
        <v>1297</v>
      </c>
      <c r="D98" s="50">
        <v>89</v>
      </c>
      <c r="E98" s="53" t="s">
        <v>1547</v>
      </c>
      <c r="F98" s="53" t="s">
        <v>1548</v>
      </c>
      <c r="G98" s="53" t="s">
        <v>1549</v>
      </c>
      <c r="H98" s="50" t="s">
        <v>1598</v>
      </c>
      <c r="I98" s="53" t="s">
        <v>1589</v>
      </c>
      <c r="J98" s="54">
        <v>0.62</v>
      </c>
      <c r="K98" s="54"/>
      <c r="L98" s="54"/>
      <c r="M98" s="54"/>
      <c r="N98" s="54">
        <v>1.4</v>
      </c>
      <c r="O98" s="54">
        <v>2.1</v>
      </c>
      <c r="P98" s="54">
        <f t="shared" ref="P98:P115" si="24">-1-0.25+N98+O98-0.25</f>
        <v>2</v>
      </c>
      <c r="Q98" s="54"/>
      <c r="R98" s="54"/>
      <c r="S98" s="50">
        <v>2</v>
      </c>
      <c r="T98" s="50"/>
      <c r="U98" s="53" t="s">
        <v>1590</v>
      </c>
      <c r="V98" s="53"/>
      <c r="W98" s="48">
        <f t="shared" si="16"/>
        <v>0.62</v>
      </c>
      <c r="X98" s="54">
        <f t="shared" si="17"/>
        <v>0</v>
      </c>
      <c r="Y98" s="54">
        <f t="shared" si="18"/>
        <v>0</v>
      </c>
      <c r="Z98" s="54">
        <f t="shared" si="19"/>
        <v>0</v>
      </c>
      <c r="AA98" s="49">
        <f t="shared" si="20"/>
        <v>0.62</v>
      </c>
      <c r="AB98" s="54">
        <f t="shared" si="21"/>
        <v>0.62</v>
      </c>
      <c r="AC98" s="54">
        <f t="shared" si="22"/>
        <v>0</v>
      </c>
    </row>
    <row r="99" spans="1:29" ht="30" customHeight="1">
      <c r="A99" s="59">
        <v>90</v>
      </c>
      <c r="B99" s="50" t="s">
        <v>1147</v>
      </c>
      <c r="C99" s="53" t="s">
        <v>1297</v>
      </c>
      <c r="D99" s="50">
        <v>90</v>
      </c>
      <c r="E99" s="53" t="s">
        <v>1550</v>
      </c>
      <c r="F99" s="53" t="s">
        <v>1551</v>
      </c>
      <c r="G99" s="53" t="s">
        <v>1552</v>
      </c>
      <c r="H99" s="50" t="s">
        <v>1598</v>
      </c>
      <c r="I99" s="53" t="s">
        <v>1589</v>
      </c>
      <c r="J99" s="54">
        <v>0.56000000000000005</v>
      </c>
      <c r="K99" s="54"/>
      <c r="L99" s="54"/>
      <c r="M99" s="54"/>
      <c r="N99" s="54">
        <v>1.3</v>
      </c>
      <c r="O99" s="54">
        <v>2.2000000000000002</v>
      </c>
      <c r="P99" s="54">
        <f t="shared" si="24"/>
        <v>2</v>
      </c>
      <c r="Q99" s="54"/>
      <c r="R99" s="54"/>
      <c r="S99" s="50">
        <v>2</v>
      </c>
      <c r="T99" s="50"/>
      <c r="U99" s="53" t="s">
        <v>1590</v>
      </c>
      <c r="V99" s="53"/>
      <c r="W99" s="48">
        <f t="shared" si="16"/>
        <v>0.56000000000000005</v>
      </c>
      <c r="X99" s="54">
        <f t="shared" si="17"/>
        <v>0</v>
      </c>
      <c r="Y99" s="54">
        <f t="shared" si="18"/>
        <v>0</v>
      </c>
      <c r="Z99" s="54">
        <f t="shared" si="19"/>
        <v>0</v>
      </c>
      <c r="AA99" s="49">
        <f t="shared" si="20"/>
        <v>0.56000000000000005</v>
      </c>
      <c r="AB99" s="54">
        <f t="shared" si="21"/>
        <v>0.56000000000000005</v>
      </c>
      <c r="AC99" s="54">
        <f t="shared" si="22"/>
        <v>0</v>
      </c>
    </row>
    <row r="100" spans="1:29" ht="30" customHeight="1">
      <c r="A100" s="59">
        <v>91</v>
      </c>
      <c r="B100" s="50" t="s">
        <v>1147</v>
      </c>
      <c r="C100" s="53" t="s">
        <v>1297</v>
      </c>
      <c r="D100" s="50">
        <v>91</v>
      </c>
      <c r="E100" s="53" t="s">
        <v>1553</v>
      </c>
      <c r="F100" s="53" t="s">
        <v>1554</v>
      </c>
      <c r="G100" s="53" t="s">
        <v>1555</v>
      </c>
      <c r="H100" s="50" t="s">
        <v>1598</v>
      </c>
      <c r="I100" s="53" t="s">
        <v>1589</v>
      </c>
      <c r="J100" s="54">
        <v>0.3</v>
      </c>
      <c r="K100" s="54"/>
      <c r="L100" s="54"/>
      <c r="M100" s="54"/>
      <c r="N100" s="54">
        <v>1.4</v>
      </c>
      <c r="O100" s="54">
        <v>2.1</v>
      </c>
      <c r="P100" s="54">
        <f t="shared" si="24"/>
        <v>2</v>
      </c>
      <c r="Q100" s="54"/>
      <c r="R100" s="54"/>
      <c r="S100" s="50">
        <v>2</v>
      </c>
      <c r="T100" s="50"/>
      <c r="U100" s="53" t="s">
        <v>1590</v>
      </c>
      <c r="V100" s="53"/>
      <c r="W100" s="48">
        <f t="shared" si="16"/>
        <v>0.3</v>
      </c>
      <c r="X100" s="54">
        <f t="shared" si="17"/>
        <v>0</v>
      </c>
      <c r="Y100" s="54">
        <f t="shared" si="18"/>
        <v>0</v>
      </c>
      <c r="Z100" s="54">
        <f t="shared" si="19"/>
        <v>0</v>
      </c>
      <c r="AA100" s="49">
        <f t="shared" si="20"/>
        <v>0.3</v>
      </c>
      <c r="AB100" s="54">
        <f t="shared" si="21"/>
        <v>0.3</v>
      </c>
      <c r="AC100" s="54">
        <f t="shared" si="22"/>
        <v>0</v>
      </c>
    </row>
    <row r="101" spans="1:29" ht="30" customHeight="1">
      <c r="A101" s="59">
        <v>92</v>
      </c>
      <c r="B101" s="50" t="s">
        <v>1147</v>
      </c>
      <c r="C101" s="53" t="s">
        <v>1297</v>
      </c>
      <c r="D101" s="50">
        <v>92</v>
      </c>
      <c r="E101" s="53" t="s">
        <v>1556</v>
      </c>
      <c r="F101" s="53" t="s">
        <v>1551</v>
      </c>
      <c r="G101" s="53" t="s">
        <v>1557</v>
      </c>
      <c r="H101" s="50" t="s">
        <v>1598</v>
      </c>
      <c r="I101" s="53" t="s">
        <v>1589</v>
      </c>
      <c r="J101" s="54">
        <v>0.26</v>
      </c>
      <c r="K101" s="54"/>
      <c r="L101" s="54"/>
      <c r="M101" s="54"/>
      <c r="N101" s="54">
        <v>1.4</v>
      </c>
      <c r="O101" s="54">
        <v>2.1</v>
      </c>
      <c r="P101" s="54">
        <f t="shared" si="24"/>
        <v>2</v>
      </c>
      <c r="Q101" s="54"/>
      <c r="R101" s="54"/>
      <c r="S101" s="50">
        <v>2</v>
      </c>
      <c r="T101" s="50"/>
      <c r="U101" s="53" t="s">
        <v>1590</v>
      </c>
      <c r="V101" s="53"/>
      <c r="W101" s="48">
        <f t="shared" si="16"/>
        <v>0.26</v>
      </c>
      <c r="X101" s="54">
        <f t="shared" si="17"/>
        <v>0</v>
      </c>
      <c r="Y101" s="54">
        <f t="shared" si="18"/>
        <v>0</v>
      </c>
      <c r="Z101" s="54">
        <f t="shared" si="19"/>
        <v>0</v>
      </c>
      <c r="AA101" s="49">
        <f t="shared" si="20"/>
        <v>0.26</v>
      </c>
      <c r="AB101" s="54">
        <f t="shared" si="21"/>
        <v>0.26</v>
      </c>
      <c r="AC101" s="54">
        <f t="shared" si="22"/>
        <v>0</v>
      </c>
    </row>
    <row r="102" spans="1:29" ht="30" customHeight="1">
      <c r="A102" s="59">
        <v>93</v>
      </c>
      <c r="B102" s="50" t="s">
        <v>1147</v>
      </c>
      <c r="C102" s="53" t="s">
        <v>1297</v>
      </c>
      <c r="D102" s="50">
        <v>93</v>
      </c>
      <c r="E102" s="53" t="s">
        <v>1558</v>
      </c>
      <c r="F102" s="53" t="s">
        <v>1554</v>
      </c>
      <c r="G102" s="53" t="s">
        <v>1559</v>
      </c>
      <c r="H102" s="50" t="s">
        <v>1598</v>
      </c>
      <c r="I102" s="53" t="s">
        <v>1589</v>
      </c>
      <c r="J102" s="54">
        <v>0.31</v>
      </c>
      <c r="K102" s="54"/>
      <c r="L102" s="54"/>
      <c r="M102" s="54"/>
      <c r="N102" s="54">
        <v>1.4</v>
      </c>
      <c r="O102" s="54">
        <v>2.1</v>
      </c>
      <c r="P102" s="54">
        <f t="shared" si="24"/>
        <v>2</v>
      </c>
      <c r="Q102" s="54"/>
      <c r="R102" s="54"/>
      <c r="S102" s="50">
        <v>2</v>
      </c>
      <c r="T102" s="50"/>
      <c r="U102" s="53" t="s">
        <v>1590</v>
      </c>
      <c r="V102" s="53"/>
      <c r="W102" s="48">
        <f t="shared" si="16"/>
        <v>0.31</v>
      </c>
      <c r="X102" s="54">
        <f t="shared" si="17"/>
        <v>0</v>
      </c>
      <c r="Y102" s="54">
        <f t="shared" si="18"/>
        <v>0</v>
      </c>
      <c r="Z102" s="54">
        <f t="shared" si="19"/>
        <v>0</v>
      </c>
      <c r="AA102" s="49">
        <f t="shared" si="20"/>
        <v>0.31</v>
      </c>
      <c r="AB102" s="54">
        <f t="shared" si="21"/>
        <v>0.31</v>
      </c>
      <c r="AC102" s="54">
        <f t="shared" si="22"/>
        <v>0</v>
      </c>
    </row>
    <row r="103" spans="1:29" ht="30" customHeight="1">
      <c r="A103" s="59">
        <v>94</v>
      </c>
      <c r="B103" s="50" t="s">
        <v>1312</v>
      </c>
      <c r="C103" s="53" t="s">
        <v>1313</v>
      </c>
      <c r="D103" s="50">
        <v>94</v>
      </c>
      <c r="E103" s="53" t="s">
        <v>1560</v>
      </c>
      <c r="F103" s="53" t="s">
        <v>1554</v>
      </c>
      <c r="G103" s="53" t="s">
        <v>1559</v>
      </c>
      <c r="H103" s="50" t="s">
        <v>1598</v>
      </c>
      <c r="I103" s="53" t="s">
        <v>1589</v>
      </c>
      <c r="J103" s="54">
        <v>0.31</v>
      </c>
      <c r="K103" s="54"/>
      <c r="L103" s="54"/>
      <c r="M103" s="54"/>
      <c r="N103" s="54">
        <v>1.4</v>
      </c>
      <c r="O103" s="54">
        <v>2.1</v>
      </c>
      <c r="P103" s="54">
        <f t="shared" si="24"/>
        <v>2</v>
      </c>
      <c r="Q103" s="54"/>
      <c r="R103" s="54"/>
      <c r="S103" s="50">
        <v>2</v>
      </c>
      <c r="T103" s="50"/>
      <c r="U103" s="53" t="s">
        <v>1590</v>
      </c>
      <c r="V103" s="53"/>
      <c r="W103" s="48">
        <f t="shared" si="16"/>
        <v>0.31</v>
      </c>
      <c r="X103" s="54">
        <f t="shared" si="17"/>
        <v>0</v>
      </c>
      <c r="Y103" s="54">
        <f t="shared" si="18"/>
        <v>0</v>
      </c>
      <c r="Z103" s="54">
        <f t="shared" si="19"/>
        <v>0</v>
      </c>
      <c r="AA103" s="49">
        <f t="shared" si="20"/>
        <v>0.31</v>
      </c>
      <c r="AB103" s="54">
        <f t="shared" si="21"/>
        <v>0.31</v>
      </c>
      <c r="AC103" s="54">
        <f t="shared" si="22"/>
        <v>0</v>
      </c>
    </row>
    <row r="104" spans="1:29" ht="30" customHeight="1">
      <c r="A104" s="59">
        <v>95</v>
      </c>
      <c r="B104" s="50" t="s">
        <v>1147</v>
      </c>
      <c r="C104" s="53" t="s">
        <v>1297</v>
      </c>
      <c r="D104" s="50">
        <v>95</v>
      </c>
      <c r="E104" s="53" t="s">
        <v>1561</v>
      </c>
      <c r="F104" s="53" t="s">
        <v>1562</v>
      </c>
      <c r="G104" s="53" t="s">
        <v>1563</v>
      </c>
      <c r="H104" s="50" t="s">
        <v>1598</v>
      </c>
      <c r="I104" s="53" t="s">
        <v>1589</v>
      </c>
      <c r="J104" s="54">
        <v>0.2</v>
      </c>
      <c r="K104" s="54"/>
      <c r="L104" s="54"/>
      <c r="M104" s="54"/>
      <c r="N104" s="54">
        <v>1.4</v>
      </c>
      <c r="O104" s="54">
        <v>2.1</v>
      </c>
      <c r="P104" s="54">
        <f t="shared" si="24"/>
        <v>2</v>
      </c>
      <c r="Q104" s="54"/>
      <c r="R104" s="54"/>
      <c r="S104" s="50">
        <v>2</v>
      </c>
      <c r="T104" s="50"/>
      <c r="U104" s="53" t="s">
        <v>1590</v>
      </c>
      <c r="V104" s="53"/>
      <c r="W104" s="48">
        <f t="shared" si="16"/>
        <v>0.2</v>
      </c>
      <c r="X104" s="54">
        <f t="shared" si="17"/>
        <v>0</v>
      </c>
      <c r="Y104" s="54">
        <f t="shared" si="18"/>
        <v>0</v>
      </c>
      <c r="Z104" s="54">
        <f t="shared" si="19"/>
        <v>0</v>
      </c>
      <c r="AA104" s="49">
        <f t="shared" si="20"/>
        <v>0.2</v>
      </c>
      <c r="AB104" s="54">
        <f t="shared" si="21"/>
        <v>0.2</v>
      </c>
      <c r="AC104" s="54">
        <f t="shared" si="22"/>
        <v>0</v>
      </c>
    </row>
    <row r="105" spans="1:29" ht="30" customHeight="1">
      <c r="A105" s="59">
        <v>96</v>
      </c>
      <c r="B105" s="50" t="s">
        <v>1147</v>
      </c>
      <c r="C105" s="53" t="s">
        <v>1297</v>
      </c>
      <c r="D105" s="50">
        <v>96</v>
      </c>
      <c r="E105" s="53" t="s">
        <v>1564</v>
      </c>
      <c r="F105" s="53" t="s">
        <v>1565</v>
      </c>
      <c r="G105" s="53" t="s">
        <v>1566</v>
      </c>
      <c r="H105" s="50" t="s">
        <v>1598</v>
      </c>
      <c r="I105" s="53" t="s">
        <v>1589</v>
      </c>
      <c r="J105" s="54">
        <v>0.2</v>
      </c>
      <c r="K105" s="54"/>
      <c r="L105" s="54"/>
      <c r="M105" s="54"/>
      <c r="N105" s="54">
        <v>1.4</v>
      </c>
      <c r="O105" s="54">
        <v>2.1</v>
      </c>
      <c r="P105" s="54">
        <f t="shared" si="24"/>
        <v>2</v>
      </c>
      <c r="Q105" s="54"/>
      <c r="R105" s="54"/>
      <c r="S105" s="50">
        <v>2</v>
      </c>
      <c r="T105" s="50"/>
      <c r="U105" s="53" t="s">
        <v>1590</v>
      </c>
      <c r="V105" s="53"/>
      <c r="W105" s="48">
        <f t="shared" si="16"/>
        <v>0.2</v>
      </c>
      <c r="X105" s="54">
        <f t="shared" si="17"/>
        <v>0</v>
      </c>
      <c r="Y105" s="54">
        <f t="shared" si="18"/>
        <v>0</v>
      </c>
      <c r="Z105" s="54">
        <f t="shared" si="19"/>
        <v>0</v>
      </c>
      <c r="AA105" s="49">
        <f t="shared" si="20"/>
        <v>0.2</v>
      </c>
      <c r="AB105" s="54">
        <f t="shared" si="21"/>
        <v>0.2</v>
      </c>
      <c r="AC105" s="54">
        <f t="shared" si="22"/>
        <v>0</v>
      </c>
    </row>
    <row r="106" spans="1:29" ht="30" customHeight="1">
      <c r="A106" s="59">
        <v>97</v>
      </c>
      <c r="B106" s="50" t="s">
        <v>1147</v>
      </c>
      <c r="C106" s="53" t="s">
        <v>1297</v>
      </c>
      <c r="D106" s="50">
        <v>97</v>
      </c>
      <c r="E106" s="53" t="s">
        <v>1567</v>
      </c>
      <c r="F106" s="53" t="s">
        <v>1565</v>
      </c>
      <c r="G106" s="53" t="s">
        <v>1568</v>
      </c>
      <c r="H106" s="50" t="s">
        <v>1598</v>
      </c>
      <c r="I106" s="53" t="s">
        <v>1589</v>
      </c>
      <c r="J106" s="54">
        <v>0.37</v>
      </c>
      <c r="K106" s="54"/>
      <c r="L106" s="54"/>
      <c r="M106" s="54"/>
      <c r="N106" s="54">
        <v>1.4</v>
      </c>
      <c r="O106" s="54">
        <v>2.1</v>
      </c>
      <c r="P106" s="54">
        <f t="shared" si="24"/>
        <v>2</v>
      </c>
      <c r="Q106" s="54"/>
      <c r="R106" s="54"/>
      <c r="S106" s="50">
        <v>2</v>
      </c>
      <c r="T106" s="50"/>
      <c r="U106" s="53" t="s">
        <v>1590</v>
      </c>
      <c r="V106" s="53"/>
      <c r="W106" s="48">
        <f t="shared" ref="W106:W115" si="25">X106+Y106+Z106+AA106</f>
        <v>0.37</v>
      </c>
      <c r="X106" s="54">
        <f t="shared" ref="X106:X115" si="26">SUMIF(I106,$X$6,J106)</f>
        <v>0</v>
      </c>
      <c r="Y106" s="54">
        <f t="shared" ref="Y106:Y115" si="27">SUMIF(I106,$Y$6,J106)</f>
        <v>0</v>
      </c>
      <c r="Z106" s="54">
        <f t="shared" ref="Z106:Z115" si="28">SUMIF(I106,$Z$6,J106)</f>
        <v>0</v>
      </c>
      <c r="AA106" s="49">
        <f t="shared" ref="AA106:AA115" si="29">AB106+AC106</f>
        <v>0.37</v>
      </c>
      <c r="AB106" s="54">
        <f t="shared" ref="AB106:AB115" si="30">SUMIF(I106,$AB$7,J106)</f>
        <v>0.37</v>
      </c>
      <c r="AC106" s="54">
        <f t="shared" ref="AC106:AC115" si="31">SUMIF(I106,$AC$7,J106)</f>
        <v>0</v>
      </c>
    </row>
    <row r="107" spans="1:29" ht="30" customHeight="1">
      <c r="A107" s="59">
        <v>98</v>
      </c>
      <c r="B107" s="50" t="s">
        <v>1147</v>
      </c>
      <c r="C107" s="53" t="s">
        <v>1297</v>
      </c>
      <c r="D107" s="50">
        <v>98</v>
      </c>
      <c r="E107" s="53" t="s">
        <v>1569</v>
      </c>
      <c r="F107" s="53" t="s">
        <v>1570</v>
      </c>
      <c r="G107" s="53" t="s">
        <v>1566</v>
      </c>
      <c r="H107" s="50" t="s">
        <v>1598</v>
      </c>
      <c r="I107" s="53" t="s">
        <v>1589</v>
      </c>
      <c r="J107" s="54">
        <v>0.37</v>
      </c>
      <c r="K107" s="54"/>
      <c r="L107" s="54"/>
      <c r="M107" s="54"/>
      <c r="N107" s="54">
        <v>1.4</v>
      </c>
      <c r="O107" s="54">
        <v>2.1</v>
      </c>
      <c r="P107" s="54">
        <f t="shared" si="24"/>
        <v>2</v>
      </c>
      <c r="Q107" s="54"/>
      <c r="R107" s="54"/>
      <c r="S107" s="50">
        <v>2</v>
      </c>
      <c r="T107" s="50"/>
      <c r="U107" s="53" t="s">
        <v>1590</v>
      </c>
      <c r="V107" s="53"/>
      <c r="W107" s="48">
        <f t="shared" si="25"/>
        <v>0.37</v>
      </c>
      <c r="X107" s="54">
        <f t="shared" si="26"/>
        <v>0</v>
      </c>
      <c r="Y107" s="54">
        <f t="shared" si="27"/>
        <v>0</v>
      </c>
      <c r="Z107" s="54">
        <f t="shared" si="28"/>
        <v>0</v>
      </c>
      <c r="AA107" s="49">
        <f t="shared" si="29"/>
        <v>0.37</v>
      </c>
      <c r="AB107" s="54">
        <f t="shared" si="30"/>
        <v>0.37</v>
      </c>
      <c r="AC107" s="54">
        <f t="shared" si="31"/>
        <v>0</v>
      </c>
    </row>
    <row r="108" spans="1:29" ht="30" customHeight="1">
      <c r="A108" s="59">
        <v>99</v>
      </c>
      <c r="B108" s="50" t="s">
        <v>1147</v>
      </c>
      <c r="C108" s="53" t="s">
        <v>1297</v>
      </c>
      <c r="D108" s="50">
        <v>99</v>
      </c>
      <c r="E108" s="53" t="s">
        <v>1571</v>
      </c>
      <c r="F108" s="53" t="s">
        <v>1572</v>
      </c>
      <c r="G108" s="53" t="s">
        <v>1573</v>
      </c>
      <c r="H108" s="50" t="s">
        <v>1598</v>
      </c>
      <c r="I108" s="53" t="s">
        <v>1589</v>
      </c>
      <c r="J108" s="54">
        <v>1.56</v>
      </c>
      <c r="K108" s="54"/>
      <c r="L108" s="54"/>
      <c r="M108" s="54"/>
      <c r="N108" s="54">
        <v>1.4</v>
      </c>
      <c r="O108" s="54">
        <v>2.1</v>
      </c>
      <c r="P108" s="54">
        <f t="shared" si="24"/>
        <v>2</v>
      </c>
      <c r="Q108" s="54"/>
      <c r="R108" s="54"/>
      <c r="S108" s="50">
        <v>2</v>
      </c>
      <c r="T108" s="50"/>
      <c r="U108" s="53" t="s">
        <v>1590</v>
      </c>
      <c r="V108" s="53"/>
      <c r="W108" s="48">
        <f t="shared" si="25"/>
        <v>1.56</v>
      </c>
      <c r="X108" s="54">
        <f t="shared" si="26"/>
        <v>0</v>
      </c>
      <c r="Y108" s="54">
        <f t="shared" si="27"/>
        <v>0</v>
      </c>
      <c r="Z108" s="54">
        <f t="shared" si="28"/>
        <v>0</v>
      </c>
      <c r="AA108" s="49">
        <f t="shared" si="29"/>
        <v>1.56</v>
      </c>
      <c r="AB108" s="54">
        <f t="shared" si="30"/>
        <v>1.56</v>
      </c>
      <c r="AC108" s="54">
        <f t="shared" si="31"/>
        <v>0</v>
      </c>
    </row>
    <row r="109" spans="1:29" ht="30" customHeight="1">
      <c r="A109" s="59">
        <v>100</v>
      </c>
      <c r="B109" s="50" t="s">
        <v>1147</v>
      </c>
      <c r="C109" s="53" t="s">
        <v>1297</v>
      </c>
      <c r="D109" s="50">
        <v>100</v>
      </c>
      <c r="E109" s="53" t="s">
        <v>1574</v>
      </c>
      <c r="F109" s="53" t="s">
        <v>1575</v>
      </c>
      <c r="G109" s="53" t="s">
        <v>1576</v>
      </c>
      <c r="H109" s="50" t="s">
        <v>1598</v>
      </c>
      <c r="I109" s="53" t="s">
        <v>1589</v>
      </c>
      <c r="J109" s="54">
        <v>1.87</v>
      </c>
      <c r="K109" s="54"/>
      <c r="L109" s="54"/>
      <c r="M109" s="54"/>
      <c r="N109" s="54">
        <v>1.4</v>
      </c>
      <c r="O109" s="54">
        <v>2.1</v>
      </c>
      <c r="P109" s="54">
        <f t="shared" si="24"/>
        <v>2</v>
      </c>
      <c r="Q109" s="54"/>
      <c r="R109" s="54"/>
      <c r="S109" s="50">
        <v>2</v>
      </c>
      <c r="T109" s="50"/>
      <c r="U109" s="53" t="s">
        <v>1590</v>
      </c>
      <c r="V109" s="53"/>
      <c r="W109" s="48">
        <f t="shared" si="25"/>
        <v>1.87</v>
      </c>
      <c r="X109" s="54">
        <f t="shared" si="26"/>
        <v>0</v>
      </c>
      <c r="Y109" s="54">
        <f t="shared" si="27"/>
        <v>0</v>
      </c>
      <c r="Z109" s="54">
        <f t="shared" si="28"/>
        <v>0</v>
      </c>
      <c r="AA109" s="49">
        <f t="shared" si="29"/>
        <v>1.87</v>
      </c>
      <c r="AB109" s="54">
        <f t="shared" si="30"/>
        <v>1.87</v>
      </c>
      <c r="AC109" s="54">
        <f t="shared" si="31"/>
        <v>0</v>
      </c>
    </row>
    <row r="110" spans="1:29" ht="30" customHeight="1">
      <c r="A110" s="59">
        <v>101</v>
      </c>
      <c r="B110" s="50" t="s">
        <v>1147</v>
      </c>
      <c r="C110" s="53" t="s">
        <v>1297</v>
      </c>
      <c r="D110" s="50">
        <v>101</v>
      </c>
      <c r="E110" s="53" t="s">
        <v>1453</v>
      </c>
      <c r="F110" s="53" t="s">
        <v>1577</v>
      </c>
      <c r="G110" s="53" t="s">
        <v>1573</v>
      </c>
      <c r="H110" s="50" t="s">
        <v>1598</v>
      </c>
      <c r="I110" s="53" t="s">
        <v>1589</v>
      </c>
      <c r="J110" s="54">
        <v>1.64</v>
      </c>
      <c r="K110" s="54"/>
      <c r="L110" s="54"/>
      <c r="M110" s="54"/>
      <c r="N110" s="54">
        <v>1.4</v>
      </c>
      <c r="O110" s="54">
        <v>2.1</v>
      </c>
      <c r="P110" s="54">
        <f t="shared" si="24"/>
        <v>2</v>
      </c>
      <c r="Q110" s="54"/>
      <c r="R110" s="54"/>
      <c r="S110" s="50">
        <v>2</v>
      </c>
      <c r="T110" s="50"/>
      <c r="U110" s="53" t="s">
        <v>1590</v>
      </c>
      <c r="V110" s="53"/>
      <c r="W110" s="48">
        <f t="shared" si="25"/>
        <v>1.64</v>
      </c>
      <c r="X110" s="54">
        <f t="shared" si="26"/>
        <v>0</v>
      </c>
      <c r="Y110" s="54">
        <f t="shared" si="27"/>
        <v>0</v>
      </c>
      <c r="Z110" s="54">
        <f t="shared" si="28"/>
        <v>0</v>
      </c>
      <c r="AA110" s="49">
        <f t="shared" si="29"/>
        <v>1.64</v>
      </c>
      <c r="AB110" s="54">
        <f t="shared" si="30"/>
        <v>1.64</v>
      </c>
      <c r="AC110" s="54">
        <f t="shared" si="31"/>
        <v>0</v>
      </c>
    </row>
    <row r="111" spans="1:29" ht="30" customHeight="1">
      <c r="A111" s="59">
        <v>102</v>
      </c>
      <c r="B111" s="50" t="s">
        <v>1147</v>
      </c>
      <c r="C111" s="53" t="s">
        <v>1297</v>
      </c>
      <c r="D111" s="50">
        <v>102</v>
      </c>
      <c r="E111" s="53" t="s">
        <v>1456</v>
      </c>
      <c r="F111" s="53" t="s">
        <v>1578</v>
      </c>
      <c r="G111" s="53" t="s">
        <v>1579</v>
      </c>
      <c r="H111" s="50" t="s">
        <v>1598</v>
      </c>
      <c r="I111" s="53" t="s">
        <v>1589</v>
      </c>
      <c r="J111" s="54">
        <v>1.64</v>
      </c>
      <c r="K111" s="54"/>
      <c r="L111" s="54"/>
      <c r="M111" s="54"/>
      <c r="N111" s="54">
        <v>1.4</v>
      </c>
      <c r="O111" s="54">
        <v>2.1</v>
      </c>
      <c r="P111" s="54">
        <f t="shared" si="24"/>
        <v>2</v>
      </c>
      <c r="Q111" s="54"/>
      <c r="R111" s="54"/>
      <c r="S111" s="50">
        <v>2</v>
      </c>
      <c r="T111" s="50"/>
      <c r="U111" s="53" t="s">
        <v>1590</v>
      </c>
      <c r="V111" s="53"/>
      <c r="W111" s="48">
        <f t="shared" si="25"/>
        <v>1.64</v>
      </c>
      <c r="X111" s="54">
        <f t="shared" si="26"/>
        <v>0</v>
      </c>
      <c r="Y111" s="54">
        <f t="shared" si="27"/>
        <v>0</v>
      </c>
      <c r="Z111" s="54">
        <f t="shared" si="28"/>
        <v>0</v>
      </c>
      <c r="AA111" s="49">
        <f t="shared" si="29"/>
        <v>1.64</v>
      </c>
      <c r="AB111" s="54">
        <f t="shared" si="30"/>
        <v>1.64</v>
      </c>
      <c r="AC111" s="54">
        <f t="shared" si="31"/>
        <v>0</v>
      </c>
    </row>
    <row r="112" spans="1:29" ht="30" customHeight="1">
      <c r="A112" s="59">
        <v>103</v>
      </c>
      <c r="B112" s="50" t="s">
        <v>1147</v>
      </c>
      <c r="C112" s="53" t="s">
        <v>1297</v>
      </c>
      <c r="D112" s="50">
        <v>103</v>
      </c>
      <c r="E112" s="53" t="s">
        <v>1580</v>
      </c>
      <c r="F112" s="53" t="s">
        <v>1524</v>
      </c>
      <c r="G112" s="53" t="s">
        <v>1525</v>
      </c>
      <c r="H112" s="50" t="s">
        <v>1598</v>
      </c>
      <c r="I112" s="53" t="s">
        <v>1589</v>
      </c>
      <c r="J112" s="54">
        <v>1.73</v>
      </c>
      <c r="K112" s="54"/>
      <c r="L112" s="54"/>
      <c r="M112" s="54"/>
      <c r="N112" s="54">
        <v>1.4</v>
      </c>
      <c r="O112" s="54">
        <v>2.1</v>
      </c>
      <c r="P112" s="54">
        <f t="shared" si="24"/>
        <v>2</v>
      </c>
      <c r="Q112" s="54"/>
      <c r="R112" s="54"/>
      <c r="S112" s="50">
        <v>2</v>
      </c>
      <c r="T112" s="50"/>
      <c r="U112" s="53" t="s">
        <v>1590</v>
      </c>
      <c r="V112" s="53"/>
      <c r="W112" s="48">
        <f t="shared" si="25"/>
        <v>1.73</v>
      </c>
      <c r="X112" s="54">
        <f t="shared" si="26"/>
        <v>0</v>
      </c>
      <c r="Y112" s="54">
        <f t="shared" si="27"/>
        <v>0</v>
      </c>
      <c r="Z112" s="54">
        <f t="shared" si="28"/>
        <v>0</v>
      </c>
      <c r="AA112" s="49">
        <f t="shared" si="29"/>
        <v>1.73</v>
      </c>
      <c r="AB112" s="54">
        <f t="shared" si="30"/>
        <v>1.73</v>
      </c>
      <c r="AC112" s="54">
        <f t="shared" si="31"/>
        <v>0</v>
      </c>
    </row>
    <row r="113" spans="1:29" ht="30" customHeight="1">
      <c r="A113" s="59">
        <v>104</v>
      </c>
      <c r="B113" s="50" t="s">
        <v>1147</v>
      </c>
      <c r="C113" s="53" t="s">
        <v>1297</v>
      </c>
      <c r="D113" s="50">
        <v>104</v>
      </c>
      <c r="E113" s="53" t="s">
        <v>1581</v>
      </c>
      <c r="F113" s="53" t="s">
        <v>1524</v>
      </c>
      <c r="G113" s="53" t="s">
        <v>1525</v>
      </c>
      <c r="H113" s="50" t="s">
        <v>1598</v>
      </c>
      <c r="I113" s="53" t="s">
        <v>1589</v>
      </c>
      <c r="J113" s="54">
        <v>2</v>
      </c>
      <c r="K113" s="54"/>
      <c r="L113" s="54"/>
      <c r="M113" s="54"/>
      <c r="N113" s="54">
        <v>1.4</v>
      </c>
      <c r="O113" s="54">
        <v>2.1</v>
      </c>
      <c r="P113" s="54">
        <f t="shared" si="24"/>
        <v>2</v>
      </c>
      <c r="Q113" s="54"/>
      <c r="R113" s="54"/>
      <c r="S113" s="50">
        <v>2</v>
      </c>
      <c r="T113" s="50"/>
      <c r="U113" s="53" t="s">
        <v>1590</v>
      </c>
      <c r="V113" s="53"/>
      <c r="W113" s="48">
        <f t="shared" si="25"/>
        <v>2</v>
      </c>
      <c r="X113" s="54">
        <f t="shared" si="26"/>
        <v>0</v>
      </c>
      <c r="Y113" s="54">
        <f t="shared" si="27"/>
        <v>0</v>
      </c>
      <c r="Z113" s="54">
        <f t="shared" si="28"/>
        <v>0</v>
      </c>
      <c r="AA113" s="49">
        <f t="shared" si="29"/>
        <v>2</v>
      </c>
      <c r="AB113" s="54">
        <f t="shared" si="30"/>
        <v>2</v>
      </c>
      <c r="AC113" s="54">
        <f t="shared" si="31"/>
        <v>0</v>
      </c>
    </row>
    <row r="114" spans="1:29" ht="30" customHeight="1">
      <c r="A114" s="59">
        <v>105</v>
      </c>
      <c r="B114" s="50" t="s">
        <v>1312</v>
      </c>
      <c r="C114" s="53" t="s">
        <v>1313</v>
      </c>
      <c r="D114" s="50">
        <v>105</v>
      </c>
      <c r="E114" s="53" t="s">
        <v>1582</v>
      </c>
      <c r="F114" s="53" t="s">
        <v>1583</v>
      </c>
      <c r="G114" s="53" t="s">
        <v>1584</v>
      </c>
      <c r="H114" s="50" t="s">
        <v>1598</v>
      </c>
      <c r="I114" s="53" t="s">
        <v>1589</v>
      </c>
      <c r="J114" s="54">
        <v>0.85</v>
      </c>
      <c r="K114" s="54"/>
      <c r="L114" s="54"/>
      <c r="M114" s="54"/>
      <c r="N114" s="54">
        <v>1.9</v>
      </c>
      <c r="O114" s="54">
        <v>1.4</v>
      </c>
      <c r="P114" s="54">
        <f t="shared" si="24"/>
        <v>1.7999999999999998</v>
      </c>
      <c r="Q114" s="54"/>
      <c r="R114" s="54"/>
      <c r="S114" s="50">
        <v>2</v>
      </c>
      <c r="T114" s="50"/>
      <c r="U114" s="53" t="s">
        <v>1590</v>
      </c>
      <c r="V114" s="53"/>
      <c r="W114" s="48">
        <f t="shared" si="25"/>
        <v>0.85</v>
      </c>
      <c r="X114" s="54">
        <f t="shared" si="26"/>
        <v>0</v>
      </c>
      <c r="Y114" s="54">
        <f t="shared" si="27"/>
        <v>0</v>
      </c>
      <c r="Z114" s="54">
        <f t="shared" si="28"/>
        <v>0</v>
      </c>
      <c r="AA114" s="49">
        <f t="shared" si="29"/>
        <v>0.85</v>
      </c>
      <c r="AB114" s="54">
        <f t="shared" si="30"/>
        <v>0.85</v>
      </c>
      <c r="AC114" s="54">
        <f t="shared" si="31"/>
        <v>0</v>
      </c>
    </row>
    <row r="115" spans="1:29" ht="30" customHeight="1">
      <c r="A115" s="59">
        <v>106</v>
      </c>
      <c r="B115" s="50" t="s">
        <v>1147</v>
      </c>
      <c r="C115" s="53" t="s">
        <v>1297</v>
      </c>
      <c r="D115" s="50">
        <v>106</v>
      </c>
      <c r="E115" s="53" t="s">
        <v>1585</v>
      </c>
      <c r="F115" s="53" t="s">
        <v>1583</v>
      </c>
      <c r="G115" s="53" t="s">
        <v>1584</v>
      </c>
      <c r="H115" s="50" t="s">
        <v>1598</v>
      </c>
      <c r="I115" s="53" t="s">
        <v>1589</v>
      </c>
      <c r="J115" s="54">
        <v>0.85</v>
      </c>
      <c r="K115" s="54"/>
      <c r="L115" s="54"/>
      <c r="M115" s="54"/>
      <c r="N115" s="54">
        <v>1.9</v>
      </c>
      <c r="O115" s="54">
        <v>1.4</v>
      </c>
      <c r="P115" s="54">
        <f t="shared" si="24"/>
        <v>1.7999999999999998</v>
      </c>
      <c r="Q115" s="54"/>
      <c r="R115" s="54"/>
      <c r="S115" s="50">
        <v>2</v>
      </c>
      <c r="T115" s="50"/>
      <c r="U115" s="53" t="s">
        <v>1590</v>
      </c>
      <c r="V115" s="53"/>
      <c r="W115" s="48">
        <f t="shared" si="25"/>
        <v>0.85</v>
      </c>
      <c r="X115" s="54">
        <f t="shared" si="26"/>
        <v>0</v>
      </c>
      <c r="Y115" s="54">
        <f t="shared" si="27"/>
        <v>0</v>
      </c>
      <c r="Z115" s="54">
        <f t="shared" si="28"/>
        <v>0</v>
      </c>
      <c r="AA115" s="49">
        <f t="shared" si="29"/>
        <v>0.85</v>
      </c>
      <c r="AB115" s="54">
        <f t="shared" si="30"/>
        <v>0.85</v>
      </c>
      <c r="AC115" s="54">
        <f t="shared" si="31"/>
        <v>0</v>
      </c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AC1284"/>
  <sheetViews>
    <sheetView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A5" sqref="A5:A8"/>
    </sheetView>
  </sheetViews>
  <sheetFormatPr defaultRowHeight="12"/>
  <cols>
    <col min="1" max="2" width="9" style="85"/>
    <col min="3" max="3" width="16.5" style="85" bestFit="1" customWidth="1"/>
    <col min="4" max="4" width="11.25" style="85" bestFit="1" customWidth="1"/>
    <col min="5" max="5" width="12.125" style="85" bestFit="1" customWidth="1"/>
    <col min="6" max="7" width="13" style="85" bestFit="1" customWidth="1"/>
    <col min="8" max="8" width="9" style="85"/>
    <col min="9" max="9" width="12.25" style="86" bestFit="1" customWidth="1"/>
    <col min="10" max="13" width="9" style="100"/>
    <col min="14" max="14" width="11.625" style="100" bestFit="1" customWidth="1"/>
    <col min="15" max="15" width="9" style="100"/>
    <col min="16" max="16" width="9" style="100" customWidth="1"/>
    <col min="17" max="18" width="9" style="100"/>
    <col min="19" max="19" width="9" style="85"/>
    <col min="20" max="20" width="10.375" style="85" bestFit="1" customWidth="1"/>
    <col min="21" max="21" width="9" style="85"/>
    <col min="22" max="22" width="9" style="86"/>
    <col min="23" max="27" width="9" style="100"/>
    <col min="28" max="28" width="9.5" style="100" bestFit="1" customWidth="1"/>
    <col min="29" max="29" width="11.75" style="100" bestFit="1" customWidth="1"/>
    <col min="30" max="16384" width="9" style="84"/>
  </cols>
  <sheetData>
    <row r="1" spans="1:29" ht="12" customHeight="1">
      <c r="A1" s="125" t="s">
        <v>1791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7"/>
    </row>
    <row r="2" spans="1:29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16.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5"/>
      <c r="W3" s="104"/>
      <c r="X3" s="104"/>
      <c r="Y3" s="104"/>
      <c r="Z3" s="104"/>
      <c r="AA3" s="104"/>
      <c r="AB3" s="104"/>
      <c r="AC3" s="104"/>
    </row>
    <row r="4" spans="1:29" ht="12" customHeight="1">
      <c r="A4" s="137" t="s">
        <v>1792</v>
      </c>
      <c r="B4" s="137"/>
      <c r="C4" s="137"/>
      <c r="D4" s="137"/>
      <c r="E4" s="137"/>
      <c r="F4" s="137"/>
      <c r="G4" s="137"/>
      <c r="H4" s="137"/>
      <c r="I4" s="137" t="s">
        <v>1793</v>
      </c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1" t="s">
        <v>1794</v>
      </c>
      <c r="U4" s="132"/>
      <c r="V4" s="133"/>
      <c r="W4" s="131" t="s">
        <v>1795</v>
      </c>
      <c r="X4" s="132"/>
      <c r="Y4" s="132"/>
      <c r="Z4" s="132"/>
      <c r="AA4" s="132"/>
      <c r="AB4" s="132"/>
      <c r="AC4" s="133"/>
    </row>
    <row r="5" spans="1:29" ht="12" customHeight="1">
      <c r="A5" s="123" t="s">
        <v>1796</v>
      </c>
      <c r="B5" s="123" t="s">
        <v>1797</v>
      </c>
      <c r="C5" s="123" t="s">
        <v>1798</v>
      </c>
      <c r="D5" s="123" t="s">
        <v>1799</v>
      </c>
      <c r="E5" s="123" t="s">
        <v>1800</v>
      </c>
      <c r="F5" s="123" t="s">
        <v>1801</v>
      </c>
      <c r="G5" s="123" t="s">
        <v>1802</v>
      </c>
      <c r="H5" s="124" t="s">
        <v>1803</v>
      </c>
      <c r="I5" s="124" t="s">
        <v>1804</v>
      </c>
      <c r="J5" s="124" t="s">
        <v>1805</v>
      </c>
      <c r="K5" s="123" t="s">
        <v>1125</v>
      </c>
      <c r="L5" s="123"/>
      <c r="M5" s="123"/>
      <c r="N5" s="123"/>
      <c r="O5" s="123"/>
      <c r="P5" s="123"/>
      <c r="Q5" s="123"/>
      <c r="R5" s="123"/>
      <c r="S5" s="124" t="s">
        <v>1126</v>
      </c>
      <c r="T5" s="124" t="s">
        <v>1806</v>
      </c>
      <c r="U5" s="124" t="s">
        <v>1807</v>
      </c>
      <c r="V5" s="134" t="s">
        <v>1808</v>
      </c>
      <c r="W5" s="115" t="s">
        <v>1809</v>
      </c>
      <c r="X5" s="116"/>
      <c r="Y5" s="116"/>
      <c r="Z5" s="116"/>
      <c r="AA5" s="116"/>
      <c r="AB5" s="116"/>
      <c r="AC5" s="117"/>
    </row>
    <row r="6" spans="1:29" ht="12" customHeight="1">
      <c r="A6" s="123"/>
      <c r="B6" s="123"/>
      <c r="C6" s="123"/>
      <c r="D6" s="123"/>
      <c r="E6" s="123"/>
      <c r="F6" s="123"/>
      <c r="G6" s="123"/>
      <c r="H6" s="124"/>
      <c r="I6" s="124"/>
      <c r="J6" s="124"/>
      <c r="K6" s="123" t="s">
        <v>1130</v>
      </c>
      <c r="L6" s="123" t="s">
        <v>1131</v>
      </c>
      <c r="M6" s="123" t="s">
        <v>1132</v>
      </c>
      <c r="N6" s="123" t="s">
        <v>1810</v>
      </c>
      <c r="O6" s="123"/>
      <c r="P6" s="123"/>
      <c r="Q6" s="123"/>
      <c r="R6" s="123"/>
      <c r="S6" s="124"/>
      <c r="T6" s="124"/>
      <c r="U6" s="123"/>
      <c r="V6" s="135"/>
      <c r="W6" s="122" t="s">
        <v>1811</v>
      </c>
      <c r="X6" s="111" t="s">
        <v>1812</v>
      </c>
      <c r="Y6" s="111" t="s">
        <v>1813</v>
      </c>
      <c r="Z6" s="111" t="s">
        <v>1814</v>
      </c>
      <c r="AA6" s="112" t="s">
        <v>1810</v>
      </c>
      <c r="AB6" s="113"/>
      <c r="AC6" s="114"/>
    </row>
    <row r="7" spans="1:29" ht="12" customHeight="1">
      <c r="A7" s="123"/>
      <c r="B7" s="123"/>
      <c r="C7" s="123"/>
      <c r="D7" s="123"/>
      <c r="E7" s="123"/>
      <c r="F7" s="123"/>
      <c r="G7" s="123"/>
      <c r="H7" s="123"/>
      <c r="I7" s="124"/>
      <c r="J7" s="124"/>
      <c r="K7" s="123"/>
      <c r="L7" s="123"/>
      <c r="M7" s="123"/>
      <c r="N7" s="123" t="s">
        <v>1815</v>
      </c>
      <c r="O7" s="123"/>
      <c r="P7" s="123"/>
      <c r="Q7" s="123" t="s">
        <v>1816</v>
      </c>
      <c r="R7" s="123"/>
      <c r="S7" s="124"/>
      <c r="T7" s="124"/>
      <c r="U7" s="123"/>
      <c r="V7" s="135"/>
      <c r="W7" s="122"/>
      <c r="X7" s="111"/>
      <c r="Y7" s="111"/>
      <c r="Z7" s="111"/>
      <c r="AA7" s="118" t="s">
        <v>1817</v>
      </c>
      <c r="AB7" s="120" t="s">
        <v>1818</v>
      </c>
      <c r="AC7" s="120" t="s">
        <v>1819</v>
      </c>
    </row>
    <row r="8" spans="1:29">
      <c r="A8" s="123"/>
      <c r="B8" s="123"/>
      <c r="C8" s="123"/>
      <c r="D8" s="123"/>
      <c r="E8" s="123"/>
      <c r="F8" s="123"/>
      <c r="G8" s="123"/>
      <c r="H8" s="123"/>
      <c r="I8" s="124"/>
      <c r="J8" s="124"/>
      <c r="K8" s="123"/>
      <c r="L8" s="123"/>
      <c r="M8" s="123"/>
      <c r="N8" s="106" t="s">
        <v>1143</v>
      </c>
      <c r="O8" s="106" t="s">
        <v>1144</v>
      </c>
      <c r="P8" s="106" t="s">
        <v>1145</v>
      </c>
      <c r="Q8" s="106" t="s">
        <v>1146</v>
      </c>
      <c r="R8" s="106" t="s">
        <v>1145</v>
      </c>
      <c r="S8" s="124"/>
      <c r="T8" s="124"/>
      <c r="U8" s="123"/>
      <c r="V8" s="136"/>
      <c r="W8" s="122"/>
      <c r="X8" s="111"/>
      <c r="Y8" s="111"/>
      <c r="Z8" s="111"/>
      <c r="AA8" s="119"/>
      <c r="AB8" s="121"/>
      <c r="AC8" s="121"/>
    </row>
    <row r="9" spans="1:29" s="89" customFormat="1" ht="24" customHeight="1">
      <c r="A9" s="70"/>
      <c r="B9" s="70" t="s">
        <v>1171</v>
      </c>
      <c r="C9" s="87" t="s">
        <v>1318</v>
      </c>
      <c r="D9" s="70" t="s">
        <v>1319</v>
      </c>
      <c r="E9" s="70"/>
      <c r="F9" s="70"/>
      <c r="G9" s="70"/>
      <c r="H9" s="70">
        <f>COUNTIF(H10:H1048576,"○")</f>
        <v>31</v>
      </c>
      <c r="I9" s="70"/>
      <c r="J9" s="71">
        <f>SUM(J10:J1048576)</f>
        <v>42.54</v>
      </c>
      <c r="K9" s="70">
        <f>COUNTIF(I10:I1048576,X6)</f>
        <v>12</v>
      </c>
      <c r="L9" s="70">
        <f>COUNTIF(I10:I1048576,Y6)</f>
        <v>0</v>
      </c>
      <c r="M9" s="70">
        <f>COUNTIF(I10:I1048576,Z6)</f>
        <v>0</v>
      </c>
      <c r="N9" s="70">
        <f>COUNTIF(I10:I1048576,AB7)</f>
        <v>19</v>
      </c>
      <c r="O9" s="70"/>
      <c r="P9" s="70"/>
      <c r="Q9" s="70">
        <f>COUNTIF(I10:I1048576,AC7)</f>
        <v>0</v>
      </c>
      <c r="R9" s="70"/>
      <c r="S9" s="70"/>
      <c r="T9" s="70">
        <f>COUNTIF(T10:T1048576,"○")</f>
        <v>0</v>
      </c>
      <c r="U9" s="70"/>
      <c r="V9" s="88"/>
      <c r="W9" s="72">
        <f t="shared" ref="W9:AC9" si="0">SUM(W10:W1048576)</f>
        <v>42.54</v>
      </c>
      <c r="X9" s="71">
        <f t="shared" si="0"/>
        <v>22.35</v>
      </c>
      <c r="Y9" s="71">
        <f t="shared" si="0"/>
        <v>0</v>
      </c>
      <c r="Z9" s="71">
        <f t="shared" si="0"/>
        <v>0</v>
      </c>
      <c r="AA9" s="73">
        <f t="shared" si="0"/>
        <v>20.190000000000005</v>
      </c>
      <c r="AB9" s="71">
        <f t="shared" si="0"/>
        <v>20.190000000000005</v>
      </c>
      <c r="AC9" s="71">
        <f t="shared" si="0"/>
        <v>0</v>
      </c>
    </row>
    <row r="10" spans="1:29" ht="30" customHeight="1">
      <c r="A10" s="108">
        <v>1</v>
      </c>
      <c r="B10" s="90" t="s">
        <v>1171</v>
      </c>
      <c r="C10" s="91" t="s">
        <v>1318</v>
      </c>
      <c r="D10" s="90">
        <v>1</v>
      </c>
      <c r="E10" s="91" t="s">
        <v>2860</v>
      </c>
      <c r="F10" s="91" t="s">
        <v>2861</v>
      </c>
      <c r="G10" s="91" t="s">
        <v>2862</v>
      </c>
      <c r="H10" s="90" t="s">
        <v>1598</v>
      </c>
      <c r="I10" s="91" t="s">
        <v>1589</v>
      </c>
      <c r="J10" s="92">
        <v>1.1299999999999999</v>
      </c>
      <c r="K10" s="92"/>
      <c r="L10" s="92"/>
      <c r="M10" s="92"/>
      <c r="N10" s="92">
        <v>1.6</v>
      </c>
      <c r="O10" s="92">
        <v>1.7</v>
      </c>
      <c r="P10" s="92">
        <f t="shared" ref="P10:P28" si="1">-1-0.25+N10+O10-0.25</f>
        <v>1.7999999999999998</v>
      </c>
      <c r="Q10" s="92"/>
      <c r="R10" s="92"/>
      <c r="S10" s="90">
        <v>3</v>
      </c>
      <c r="T10" s="90"/>
      <c r="U10" s="91" t="s">
        <v>1590</v>
      </c>
      <c r="V10" s="96" t="s">
        <v>1153</v>
      </c>
      <c r="W10" s="93">
        <f t="shared" ref="W10:W40" si="2">X10+Y10+Z10+AA10</f>
        <v>1.1299999999999999</v>
      </c>
      <c r="X10" s="94">
        <f t="shared" ref="X10:X40" si="3">SUMIF(I10,$X$6,J10)</f>
        <v>0</v>
      </c>
      <c r="Y10" s="94">
        <f t="shared" ref="Y10:Y40" si="4">SUMIF(I10,$Y$6,J10)</f>
        <v>0</v>
      </c>
      <c r="Z10" s="94">
        <f t="shared" ref="Z10:Z40" si="5">SUMIF(I10,$Z$6,J10)</f>
        <v>0</v>
      </c>
      <c r="AA10" s="95">
        <f t="shared" ref="AA10:AA40" si="6">AB10+AC10</f>
        <v>1.1299999999999999</v>
      </c>
      <c r="AB10" s="94">
        <f t="shared" ref="AB10:AB40" si="7">SUMIF(I10,$AB$7,J10)</f>
        <v>1.1299999999999999</v>
      </c>
      <c r="AC10" s="94">
        <f t="shared" ref="AC10:AC40" si="8">SUMIF(I10,$AC$7,J10)</f>
        <v>0</v>
      </c>
    </row>
    <row r="11" spans="1:29" ht="30" customHeight="1">
      <c r="A11" s="109">
        <v>2</v>
      </c>
      <c r="B11" s="88" t="s">
        <v>1171</v>
      </c>
      <c r="C11" s="97" t="s">
        <v>1318</v>
      </c>
      <c r="D11" s="88">
        <v>2</v>
      </c>
      <c r="E11" s="97" t="s">
        <v>2863</v>
      </c>
      <c r="F11" s="97" t="s">
        <v>2861</v>
      </c>
      <c r="G11" s="97" t="s">
        <v>2862</v>
      </c>
      <c r="H11" s="88" t="s">
        <v>1598</v>
      </c>
      <c r="I11" s="97" t="s">
        <v>1589</v>
      </c>
      <c r="J11" s="94">
        <v>1.1299999999999999</v>
      </c>
      <c r="K11" s="94"/>
      <c r="L11" s="94"/>
      <c r="M11" s="94"/>
      <c r="N11" s="94">
        <v>1.6</v>
      </c>
      <c r="O11" s="94">
        <v>3.7</v>
      </c>
      <c r="P11" s="94">
        <f t="shared" si="1"/>
        <v>3.8000000000000007</v>
      </c>
      <c r="Q11" s="94"/>
      <c r="R11" s="94"/>
      <c r="S11" s="88">
        <v>3</v>
      </c>
      <c r="T11" s="88"/>
      <c r="U11" s="97" t="s">
        <v>1603</v>
      </c>
      <c r="V11" s="97"/>
      <c r="W11" s="93">
        <f t="shared" si="2"/>
        <v>1.1299999999999999</v>
      </c>
      <c r="X11" s="94">
        <f t="shared" si="3"/>
        <v>0</v>
      </c>
      <c r="Y11" s="94">
        <f t="shared" si="4"/>
        <v>0</v>
      </c>
      <c r="Z11" s="94">
        <f t="shared" si="5"/>
        <v>0</v>
      </c>
      <c r="AA11" s="95">
        <f t="shared" si="6"/>
        <v>1.1299999999999999</v>
      </c>
      <c r="AB11" s="94">
        <f t="shared" si="7"/>
        <v>1.1299999999999999</v>
      </c>
      <c r="AC11" s="94">
        <f t="shared" si="8"/>
        <v>0</v>
      </c>
    </row>
    <row r="12" spans="1:29" ht="30" customHeight="1">
      <c r="A12" s="109">
        <v>3</v>
      </c>
      <c r="B12" s="88" t="s">
        <v>1171</v>
      </c>
      <c r="C12" s="97" t="s">
        <v>1318</v>
      </c>
      <c r="D12" s="88">
        <v>3</v>
      </c>
      <c r="E12" s="97" t="s">
        <v>2864</v>
      </c>
      <c r="F12" s="97" t="s">
        <v>2865</v>
      </c>
      <c r="G12" s="97" t="s">
        <v>2866</v>
      </c>
      <c r="H12" s="88" t="s">
        <v>1598</v>
      </c>
      <c r="I12" s="97" t="s">
        <v>1589</v>
      </c>
      <c r="J12" s="94">
        <v>1.34</v>
      </c>
      <c r="K12" s="94"/>
      <c r="L12" s="94"/>
      <c r="M12" s="94"/>
      <c r="N12" s="94">
        <v>1.35</v>
      </c>
      <c r="O12" s="94">
        <v>1.9</v>
      </c>
      <c r="P12" s="94">
        <f t="shared" si="1"/>
        <v>1.75</v>
      </c>
      <c r="Q12" s="94"/>
      <c r="R12" s="94"/>
      <c r="S12" s="88">
        <v>3</v>
      </c>
      <c r="T12" s="88"/>
      <c r="U12" s="97" t="s">
        <v>1603</v>
      </c>
      <c r="V12" s="97"/>
      <c r="W12" s="93">
        <f t="shared" si="2"/>
        <v>1.34</v>
      </c>
      <c r="X12" s="94">
        <f t="shared" si="3"/>
        <v>0</v>
      </c>
      <c r="Y12" s="94">
        <f t="shared" si="4"/>
        <v>0</v>
      </c>
      <c r="Z12" s="94">
        <f t="shared" si="5"/>
        <v>0</v>
      </c>
      <c r="AA12" s="95">
        <f t="shared" si="6"/>
        <v>1.34</v>
      </c>
      <c r="AB12" s="94">
        <f t="shared" si="7"/>
        <v>1.34</v>
      </c>
      <c r="AC12" s="94">
        <f t="shared" si="8"/>
        <v>0</v>
      </c>
    </row>
    <row r="13" spans="1:29" ht="30" customHeight="1">
      <c r="A13" s="109">
        <v>4</v>
      </c>
      <c r="B13" s="88" t="s">
        <v>1171</v>
      </c>
      <c r="C13" s="97" t="s">
        <v>1318</v>
      </c>
      <c r="D13" s="88">
        <v>4</v>
      </c>
      <c r="E13" s="97" t="s">
        <v>2867</v>
      </c>
      <c r="F13" s="97" t="s">
        <v>2865</v>
      </c>
      <c r="G13" s="97" t="s">
        <v>2866</v>
      </c>
      <c r="H13" s="88" t="s">
        <v>1598</v>
      </c>
      <c r="I13" s="97" t="s">
        <v>1589</v>
      </c>
      <c r="J13" s="94">
        <v>1.34</v>
      </c>
      <c r="K13" s="94"/>
      <c r="L13" s="94"/>
      <c r="M13" s="94"/>
      <c r="N13" s="94">
        <v>1.35</v>
      </c>
      <c r="O13" s="94">
        <v>1.9</v>
      </c>
      <c r="P13" s="94">
        <f t="shared" si="1"/>
        <v>1.75</v>
      </c>
      <c r="Q13" s="94"/>
      <c r="R13" s="94"/>
      <c r="S13" s="88">
        <v>3</v>
      </c>
      <c r="T13" s="88"/>
      <c r="U13" s="97" t="s">
        <v>1603</v>
      </c>
      <c r="V13" s="97"/>
      <c r="W13" s="93">
        <f t="shared" si="2"/>
        <v>1.34</v>
      </c>
      <c r="X13" s="94">
        <f t="shared" si="3"/>
        <v>0</v>
      </c>
      <c r="Y13" s="94">
        <f t="shared" si="4"/>
        <v>0</v>
      </c>
      <c r="Z13" s="94">
        <f t="shared" si="5"/>
        <v>0</v>
      </c>
      <c r="AA13" s="95">
        <f t="shared" si="6"/>
        <v>1.34</v>
      </c>
      <c r="AB13" s="94">
        <f t="shared" si="7"/>
        <v>1.34</v>
      </c>
      <c r="AC13" s="94">
        <f t="shared" si="8"/>
        <v>0</v>
      </c>
    </row>
    <row r="14" spans="1:29" ht="30" customHeight="1">
      <c r="A14" s="109">
        <v>5</v>
      </c>
      <c r="B14" s="88" t="s">
        <v>1171</v>
      </c>
      <c r="C14" s="97" t="s">
        <v>1318</v>
      </c>
      <c r="D14" s="88">
        <v>5</v>
      </c>
      <c r="E14" s="97" t="s">
        <v>2868</v>
      </c>
      <c r="F14" s="97" t="s">
        <v>2865</v>
      </c>
      <c r="G14" s="97" t="s">
        <v>2866</v>
      </c>
      <c r="H14" s="88" t="s">
        <v>1598</v>
      </c>
      <c r="I14" s="97" t="s">
        <v>1589</v>
      </c>
      <c r="J14" s="94">
        <v>1.32</v>
      </c>
      <c r="K14" s="94"/>
      <c r="L14" s="94"/>
      <c r="M14" s="94"/>
      <c r="N14" s="94">
        <v>1.35</v>
      </c>
      <c r="O14" s="94">
        <v>2.2000000000000002</v>
      </c>
      <c r="P14" s="94">
        <f t="shared" si="1"/>
        <v>2.0500000000000003</v>
      </c>
      <c r="Q14" s="94"/>
      <c r="R14" s="94"/>
      <c r="S14" s="88">
        <v>3</v>
      </c>
      <c r="T14" s="88"/>
      <c r="U14" s="97" t="s">
        <v>1603</v>
      </c>
      <c r="V14" s="97"/>
      <c r="W14" s="93">
        <f t="shared" si="2"/>
        <v>1.32</v>
      </c>
      <c r="X14" s="94">
        <f t="shared" si="3"/>
        <v>0</v>
      </c>
      <c r="Y14" s="94">
        <f t="shared" si="4"/>
        <v>0</v>
      </c>
      <c r="Z14" s="94">
        <f t="shared" si="5"/>
        <v>0</v>
      </c>
      <c r="AA14" s="95">
        <f t="shared" si="6"/>
        <v>1.32</v>
      </c>
      <c r="AB14" s="94">
        <f t="shared" si="7"/>
        <v>1.32</v>
      </c>
      <c r="AC14" s="94">
        <f t="shared" si="8"/>
        <v>0</v>
      </c>
    </row>
    <row r="15" spans="1:29" ht="30" customHeight="1">
      <c r="A15" s="109">
        <v>6</v>
      </c>
      <c r="B15" s="88" t="s">
        <v>1171</v>
      </c>
      <c r="C15" s="97" t="s">
        <v>1318</v>
      </c>
      <c r="D15" s="88">
        <v>6</v>
      </c>
      <c r="E15" s="97" t="s">
        <v>2869</v>
      </c>
      <c r="F15" s="97" t="s">
        <v>2865</v>
      </c>
      <c r="G15" s="97" t="s">
        <v>2866</v>
      </c>
      <c r="H15" s="88" t="s">
        <v>1598</v>
      </c>
      <c r="I15" s="97" t="s">
        <v>1589</v>
      </c>
      <c r="J15" s="94">
        <v>1.32</v>
      </c>
      <c r="K15" s="94"/>
      <c r="L15" s="94"/>
      <c r="M15" s="94"/>
      <c r="N15" s="94">
        <v>1.35</v>
      </c>
      <c r="O15" s="94">
        <v>2.2000000000000002</v>
      </c>
      <c r="P15" s="94">
        <f t="shared" si="1"/>
        <v>2.0500000000000003</v>
      </c>
      <c r="Q15" s="94"/>
      <c r="R15" s="94"/>
      <c r="S15" s="88">
        <v>3</v>
      </c>
      <c r="T15" s="88"/>
      <c r="U15" s="97" t="s">
        <v>1603</v>
      </c>
      <c r="V15" s="97"/>
      <c r="W15" s="93">
        <f t="shared" si="2"/>
        <v>1.32</v>
      </c>
      <c r="X15" s="94">
        <f t="shared" si="3"/>
        <v>0</v>
      </c>
      <c r="Y15" s="94">
        <f t="shared" si="4"/>
        <v>0</v>
      </c>
      <c r="Z15" s="94">
        <f t="shared" si="5"/>
        <v>0</v>
      </c>
      <c r="AA15" s="95">
        <f t="shared" si="6"/>
        <v>1.32</v>
      </c>
      <c r="AB15" s="94">
        <f t="shared" si="7"/>
        <v>1.32</v>
      </c>
      <c r="AC15" s="94">
        <f t="shared" si="8"/>
        <v>0</v>
      </c>
    </row>
    <row r="16" spans="1:29" ht="30" customHeight="1">
      <c r="A16" s="109">
        <v>7</v>
      </c>
      <c r="B16" s="88" t="s">
        <v>1171</v>
      </c>
      <c r="C16" s="97" t="s">
        <v>1318</v>
      </c>
      <c r="D16" s="88">
        <v>7</v>
      </c>
      <c r="E16" s="97" t="s">
        <v>2870</v>
      </c>
      <c r="F16" s="97" t="s">
        <v>2871</v>
      </c>
      <c r="G16" s="97" t="s">
        <v>2872</v>
      </c>
      <c r="H16" s="88" t="s">
        <v>1598</v>
      </c>
      <c r="I16" s="97" t="s">
        <v>1589</v>
      </c>
      <c r="J16" s="94">
        <v>0.5</v>
      </c>
      <c r="K16" s="94"/>
      <c r="L16" s="94"/>
      <c r="M16" s="94"/>
      <c r="N16" s="94">
        <v>1.35</v>
      </c>
      <c r="O16" s="94">
        <v>4.5999999999999996</v>
      </c>
      <c r="P16" s="94">
        <f t="shared" si="1"/>
        <v>4.4499999999999993</v>
      </c>
      <c r="Q16" s="94"/>
      <c r="R16" s="94"/>
      <c r="S16" s="88">
        <v>4</v>
      </c>
      <c r="T16" s="88"/>
      <c r="U16" s="97" t="s">
        <v>1603</v>
      </c>
      <c r="V16" s="97"/>
      <c r="W16" s="93">
        <f t="shared" si="2"/>
        <v>0.5</v>
      </c>
      <c r="X16" s="94">
        <f t="shared" si="3"/>
        <v>0</v>
      </c>
      <c r="Y16" s="94">
        <f t="shared" si="4"/>
        <v>0</v>
      </c>
      <c r="Z16" s="94">
        <f t="shared" si="5"/>
        <v>0</v>
      </c>
      <c r="AA16" s="95">
        <f t="shared" si="6"/>
        <v>0.5</v>
      </c>
      <c r="AB16" s="94">
        <f t="shared" si="7"/>
        <v>0.5</v>
      </c>
      <c r="AC16" s="94">
        <f t="shared" si="8"/>
        <v>0</v>
      </c>
    </row>
    <row r="17" spans="1:29" ht="30" customHeight="1">
      <c r="A17" s="109">
        <v>8</v>
      </c>
      <c r="B17" s="88" t="s">
        <v>1171</v>
      </c>
      <c r="C17" s="97" t="s">
        <v>1318</v>
      </c>
      <c r="D17" s="88">
        <v>8</v>
      </c>
      <c r="E17" s="97" t="s">
        <v>2873</v>
      </c>
      <c r="F17" s="97" t="s">
        <v>2871</v>
      </c>
      <c r="G17" s="97" t="s">
        <v>2872</v>
      </c>
      <c r="H17" s="88" t="s">
        <v>1598</v>
      </c>
      <c r="I17" s="97" t="s">
        <v>1589</v>
      </c>
      <c r="J17" s="94">
        <v>0.5</v>
      </c>
      <c r="K17" s="94"/>
      <c r="L17" s="94"/>
      <c r="M17" s="94"/>
      <c r="N17" s="94">
        <v>1.35</v>
      </c>
      <c r="O17" s="94">
        <v>4.5999999999999996</v>
      </c>
      <c r="P17" s="94">
        <f t="shared" si="1"/>
        <v>4.4499999999999993</v>
      </c>
      <c r="Q17" s="94"/>
      <c r="R17" s="94"/>
      <c r="S17" s="88">
        <v>4</v>
      </c>
      <c r="T17" s="88"/>
      <c r="U17" s="97" t="s">
        <v>1603</v>
      </c>
      <c r="V17" s="97"/>
      <c r="W17" s="93">
        <f t="shared" si="2"/>
        <v>0.5</v>
      </c>
      <c r="X17" s="94">
        <f t="shared" si="3"/>
        <v>0</v>
      </c>
      <c r="Y17" s="94">
        <f t="shared" si="4"/>
        <v>0</v>
      </c>
      <c r="Z17" s="94">
        <f t="shared" si="5"/>
        <v>0</v>
      </c>
      <c r="AA17" s="95">
        <f t="shared" si="6"/>
        <v>0.5</v>
      </c>
      <c r="AB17" s="94">
        <f t="shared" si="7"/>
        <v>0.5</v>
      </c>
      <c r="AC17" s="94">
        <f t="shared" si="8"/>
        <v>0</v>
      </c>
    </row>
    <row r="18" spans="1:29" ht="30" customHeight="1">
      <c r="A18" s="109">
        <v>9</v>
      </c>
      <c r="B18" s="88" t="s">
        <v>1171</v>
      </c>
      <c r="C18" s="97" t="s">
        <v>1318</v>
      </c>
      <c r="D18" s="88">
        <v>9</v>
      </c>
      <c r="E18" s="97" t="s">
        <v>2874</v>
      </c>
      <c r="F18" s="97" t="s">
        <v>2862</v>
      </c>
      <c r="G18" s="97" t="s">
        <v>2871</v>
      </c>
      <c r="H18" s="88" t="s">
        <v>1598</v>
      </c>
      <c r="I18" s="97" t="s">
        <v>1589</v>
      </c>
      <c r="J18" s="94">
        <v>0.31</v>
      </c>
      <c r="K18" s="94"/>
      <c r="L18" s="94"/>
      <c r="M18" s="94"/>
      <c r="N18" s="94">
        <v>1.35</v>
      </c>
      <c r="O18" s="94">
        <v>2.2999999999999998</v>
      </c>
      <c r="P18" s="94">
        <f t="shared" si="1"/>
        <v>2.15</v>
      </c>
      <c r="Q18" s="94"/>
      <c r="R18" s="94"/>
      <c r="S18" s="88">
        <v>3</v>
      </c>
      <c r="T18" s="88"/>
      <c r="U18" s="97" t="s">
        <v>1603</v>
      </c>
      <c r="V18" s="97"/>
      <c r="W18" s="93">
        <f t="shared" si="2"/>
        <v>0.31</v>
      </c>
      <c r="X18" s="94">
        <f t="shared" si="3"/>
        <v>0</v>
      </c>
      <c r="Y18" s="94">
        <f t="shared" si="4"/>
        <v>0</v>
      </c>
      <c r="Z18" s="94">
        <f t="shared" si="5"/>
        <v>0</v>
      </c>
      <c r="AA18" s="95">
        <f t="shared" si="6"/>
        <v>0.31</v>
      </c>
      <c r="AB18" s="94">
        <f t="shared" si="7"/>
        <v>0.31</v>
      </c>
      <c r="AC18" s="94">
        <f t="shared" si="8"/>
        <v>0</v>
      </c>
    </row>
    <row r="19" spans="1:29" ht="30" customHeight="1">
      <c r="A19" s="108">
        <v>10</v>
      </c>
      <c r="B19" s="90" t="s">
        <v>1171</v>
      </c>
      <c r="C19" s="91" t="s">
        <v>1318</v>
      </c>
      <c r="D19" s="90">
        <v>10</v>
      </c>
      <c r="E19" s="91" t="s">
        <v>2875</v>
      </c>
      <c r="F19" s="91" t="s">
        <v>2862</v>
      </c>
      <c r="G19" s="91" t="s">
        <v>2871</v>
      </c>
      <c r="H19" s="90" t="s">
        <v>1598</v>
      </c>
      <c r="I19" s="91" t="s">
        <v>1589</v>
      </c>
      <c r="J19" s="92">
        <v>0.31</v>
      </c>
      <c r="K19" s="92"/>
      <c r="L19" s="92"/>
      <c r="M19" s="92"/>
      <c r="N19" s="92">
        <v>1.35</v>
      </c>
      <c r="O19" s="92">
        <v>1.1000000000000001</v>
      </c>
      <c r="P19" s="92">
        <f t="shared" si="1"/>
        <v>0.95000000000000018</v>
      </c>
      <c r="Q19" s="92"/>
      <c r="R19" s="92"/>
      <c r="S19" s="90">
        <v>3</v>
      </c>
      <c r="T19" s="90"/>
      <c r="U19" s="91"/>
      <c r="V19" s="96" t="s">
        <v>1153</v>
      </c>
      <c r="W19" s="93">
        <f t="shared" si="2"/>
        <v>0.31</v>
      </c>
      <c r="X19" s="94">
        <f t="shared" si="3"/>
        <v>0</v>
      </c>
      <c r="Y19" s="94">
        <f t="shared" si="4"/>
        <v>0</v>
      </c>
      <c r="Z19" s="94">
        <f t="shared" si="5"/>
        <v>0</v>
      </c>
      <c r="AA19" s="95">
        <f t="shared" si="6"/>
        <v>0.31</v>
      </c>
      <c r="AB19" s="94">
        <f t="shared" si="7"/>
        <v>0.31</v>
      </c>
      <c r="AC19" s="94">
        <f t="shared" si="8"/>
        <v>0</v>
      </c>
    </row>
    <row r="20" spans="1:29" ht="30" customHeight="1">
      <c r="A20" s="109">
        <v>11</v>
      </c>
      <c r="B20" s="88" t="s">
        <v>1171</v>
      </c>
      <c r="C20" s="97" t="s">
        <v>1318</v>
      </c>
      <c r="D20" s="88">
        <v>11</v>
      </c>
      <c r="E20" s="97" t="s">
        <v>2876</v>
      </c>
      <c r="F20" s="97" t="s">
        <v>2877</v>
      </c>
      <c r="G20" s="97" t="s">
        <v>2878</v>
      </c>
      <c r="H20" s="88" t="s">
        <v>1598</v>
      </c>
      <c r="I20" s="97" t="s">
        <v>1589</v>
      </c>
      <c r="J20" s="94">
        <v>1.29</v>
      </c>
      <c r="K20" s="94"/>
      <c r="L20" s="94"/>
      <c r="M20" s="94"/>
      <c r="N20" s="94">
        <v>1.1000000000000001</v>
      </c>
      <c r="O20" s="94">
        <v>1.5</v>
      </c>
      <c r="P20" s="94">
        <f t="shared" si="1"/>
        <v>1.1000000000000001</v>
      </c>
      <c r="Q20" s="94"/>
      <c r="R20" s="94"/>
      <c r="S20" s="88">
        <v>3</v>
      </c>
      <c r="T20" s="88"/>
      <c r="U20" s="97" t="s">
        <v>1603</v>
      </c>
      <c r="V20" s="97"/>
      <c r="W20" s="93">
        <f t="shared" si="2"/>
        <v>1.29</v>
      </c>
      <c r="X20" s="94">
        <f t="shared" si="3"/>
        <v>0</v>
      </c>
      <c r="Y20" s="94">
        <f t="shared" si="4"/>
        <v>0</v>
      </c>
      <c r="Z20" s="94">
        <f t="shared" si="5"/>
        <v>0</v>
      </c>
      <c r="AA20" s="95">
        <f t="shared" si="6"/>
        <v>1.29</v>
      </c>
      <c r="AB20" s="94">
        <f t="shared" si="7"/>
        <v>1.29</v>
      </c>
      <c r="AC20" s="94">
        <f t="shared" si="8"/>
        <v>0</v>
      </c>
    </row>
    <row r="21" spans="1:29" ht="30" customHeight="1">
      <c r="A21" s="109">
        <v>12</v>
      </c>
      <c r="B21" s="88" t="s">
        <v>1171</v>
      </c>
      <c r="C21" s="97" t="s">
        <v>1318</v>
      </c>
      <c r="D21" s="88">
        <v>12</v>
      </c>
      <c r="E21" s="97" t="s">
        <v>2879</v>
      </c>
      <c r="F21" s="97" t="s">
        <v>2877</v>
      </c>
      <c r="G21" s="97" t="s">
        <v>2878</v>
      </c>
      <c r="H21" s="88" t="s">
        <v>1598</v>
      </c>
      <c r="I21" s="97" t="s">
        <v>1589</v>
      </c>
      <c r="J21" s="94">
        <v>1.29</v>
      </c>
      <c r="K21" s="94"/>
      <c r="L21" s="94"/>
      <c r="M21" s="94"/>
      <c r="N21" s="94">
        <v>1.1000000000000001</v>
      </c>
      <c r="O21" s="94">
        <v>1.5</v>
      </c>
      <c r="P21" s="94">
        <f t="shared" si="1"/>
        <v>1.1000000000000001</v>
      </c>
      <c r="Q21" s="94"/>
      <c r="R21" s="94"/>
      <c r="S21" s="88">
        <v>3</v>
      </c>
      <c r="T21" s="88"/>
      <c r="U21" s="97" t="s">
        <v>1603</v>
      </c>
      <c r="V21" s="97"/>
      <c r="W21" s="93">
        <f t="shared" si="2"/>
        <v>1.29</v>
      </c>
      <c r="X21" s="94">
        <f t="shared" si="3"/>
        <v>0</v>
      </c>
      <c r="Y21" s="94">
        <f t="shared" si="4"/>
        <v>0</v>
      </c>
      <c r="Z21" s="94">
        <f t="shared" si="5"/>
        <v>0</v>
      </c>
      <c r="AA21" s="95">
        <f t="shared" si="6"/>
        <v>1.29</v>
      </c>
      <c r="AB21" s="94">
        <f t="shared" si="7"/>
        <v>1.29</v>
      </c>
      <c r="AC21" s="94">
        <f t="shared" si="8"/>
        <v>0</v>
      </c>
    </row>
    <row r="22" spans="1:29" ht="30" customHeight="1">
      <c r="A22" s="109">
        <v>13</v>
      </c>
      <c r="B22" s="88" t="s">
        <v>1171</v>
      </c>
      <c r="C22" s="97" t="s">
        <v>1318</v>
      </c>
      <c r="D22" s="88">
        <v>13</v>
      </c>
      <c r="E22" s="97" t="s">
        <v>2880</v>
      </c>
      <c r="F22" s="97" t="s">
        <v>2881</v>
      </c>
      <c r="G22" s="97" t="s">
        <v>2882</v>
      </c>
      <c r="H22" s="88" t="s">
        <v>1598</v>
      </c>
      <c r="I22" s="97" t="s">
        <v>1589</v>
      </c>
      <c r="J22" s="94">
        <v>0.17</v>
      </c>
      <c r="K22" s="94"/>
      <c r="L22" s="94"/>
      <c r="M22" s="94"/>
      <c r="N22" s="94">
        <v>1.1000000000000001</v>
      </c>
      <c r="O22" s="94">
        <v>1.5</v>
      </c>
      <c r="P22" s="94">
        <f t="shared" si="1"/>
        <v>1.1000000000000001</v>
      </c>
      <c r="Q22" s="94"/>
      <c r="R22" s="94"/>
      <c r="S22" s="88">
        <v>3</v>
      </c>
      <c r="T22" s="88"/>
      <c r="U22" s="97" t="s">
        <v>1603</v>
      </c>
      <c r="V22" s="97"/>
      <c r="W22" s="93">
        <f t="shared" si="2"/>
        <v>0.17</v>
      </c>
      <c r="X22" s="94">
        <f t="shared" si="3"/>
        <v>0</v>
      </c>
      <c r="Y22" s="94">
        <f t="shared" si="4"/>
        <v>0</v>
      </c>
      <c r="Z22" s="94">
        <f t="shared" si="5"/>
        <v>0</v>
      </c>
      <c r="AA22" s="95">
        <f t="shared" si="6"/>
        <v>0.17</v>
      </c>
      <c r="AB22" s="94">
        <f t="shared" si="7"/>
        <v>0.17</v>
      </c>
      <c r="AC22" s="94">
        <f t="shared" si="8"/>
        <v>0</v>
      </c>
    </row>
    <row r="23" spans="1:29" ht="30" customHeight="1">
      <c r="A23" s="109">
        <v>14</v>
      </c>
      <c r="B23" s="88" t="s">
        <v>1171</v>
      </c>
      <c r="C23" s="97" t="s">
        <v>1318</v>
      </c>
      <c r="D23" s="88">
        <v>14</v>
      </c>
      <c r="E23" s="97" t="s">
        <v>2883</v>
      </c>
      <c r="F23" s="97" t="s">
        <v>2881</v>
      </c>
      <c r="G23" s="97" t="s">
        <v>2882</v>
      </c>
      <c r="H23" s="88" t="s">
        <v>1598</v>
      </c>
      <c r="I23" s="97" t="s">
        <v>1589</v>
      </c>
      <c r="J23" s="94">
        <v>0.17</v>
      </c>
      <c r="K23" s="94"/>
      <c r="L23" s="94"/>
      <c r="M23" s="94"/>
      <c r="N23" s="94">
        <v>1.1000000000000001</v>
      </c>
      <c r="O23" s="94">
        <v>1.5</v>
      </c>
      <c r="P23" s="94">
        <f t="shared" si="1"/>
        <v>1.1000000000000001</v>
      </c>
      <c r="Q23" s="94"/>
      <c r="R23" s="94"/>
      <c r="S23" s="88">
        <v>3</v>
      </c>
      <c r="T23" s="88"/>
      <c r="U23" s="97" t="s">
        <v>1603</v>
      </c>
      <c r="V23" s="97"/>
      <c r="W23" s="93">
        <f t="shared" si="2"/>
        <v>0.17</v>
      </c>
      <c r="X23" s="94">
        <f t="shared" si="3"/>
        <v>0</v>
      </c>
      <c r="Y23" s="94">
        <f t="shared" si="4"/>
        <v>0</v>
      </c>
      <c r="Z23" s="94">
        <f t="shared" si="5"/>
        <v>0</v>
      </c>
      <c r="AA23" s="95">
        <f t="shared" si="6"/>
        <v>0.17</v>
      </c>
      <c r="AB23" s="94">
        <f t="shared" si="7"/>
        <v>0.17</v>
      </c>
      <c r="AC23" s="94">
        <f t="shared" si="8"/>
        <v>0</v>
      </c>
    </row>
    <row r="24" spans="1:29" ht="30" customHeight="1">
      <c r="A24" s="109">
        <v>15</v>
      </c>
      <c r="B24" s="88" t="s">
        <v>1171</v>
      </c>
      <c r="C24" s="97" t="s">
        <v>1318</v>
      </c>
      <c r="D24" s="88">
        <v>15</v>
      </c>
      <c r="E24" s="97" t="s">
        <v>2884</v>
      </c>
      <c r="F24" s="97" t="s">
        <v>2885</v>
      </c>
      <c r="G24" s="97" t="s">
        <v>2886</v>
      </c>
      <c r="H24" s="88" t="s">
        <v>1598</v>
      </c>
      <c r="I24" s="97" t="s">
        <v>1589</v>
      </c>
      <c r="J24" s="94">
        <v>0.8</v>
      </c>
      <c r="K24" s="94"/>
      <c r="L24" s="94"/>
      <c r="M24" s="94"/>
      <c r="N24" s="94">
        <v>2</v>
      </c>
      <c r="O24" s="94">
        <v>1.7</v>
      </c>
      <c r="P24" s="94">
        <f t="shared" si="1"/>
        <v>2.2000000000000002</v>
      </c>
      <c r="Q24" s="94"/>
      <c r="R24" s="94"/>
      <c r="S24" s="88">
        <v>3</v>
      </c>
      <c r="T24" s="88"/>
      <c r="U24" s="97" t="s">
        <v>1603</v>
      </c>
      <c r="V24" s="97"/>
      <c r="W24" s="93">
        <f t="shared" si="2"/>
        <v>0.8</v>
      </c>
      <c r="X24" s="94">
        <f t="shared" si="3"/>
        <v>0</v>
      </c>
      <c r="Y24" s="94">
        <f t="shared" si="4"/>
        <v>0</v>
      </c>
      <c r="Z24" s="94">
        <f t="shared" si="5"/>
        <v>0</v>
      </c>
      <c r="AA24" s="95">
        <f t="shared" si="6"/>
        <v>0.8</v>
      </c>
      <c r="AB24" s="94">
        <f t="shared" si="7"/>
        <v>0.8</v>
      </c>
      <c r="AC24" s="94">
        <f t="shared" si="8"/>
        <v>0</v>
      </c>
    </row>
    <row r="25" spans="1:29" ht="30" customHeight="1">
      <c r="A25" s="109">
        <v>16</v>
      </c>
      <c r="B25" s="88" t="s">
        <v>1171</v>
      </c>
      <c r="C25" s="97" t="s">
        <v>1318</v>
      </c>
      <c r="D25" s="88">
        <v>16</v>
      </c>
      <c r="E25" s="97" t="s">
        <v>2887</v>
      </c>
      <c r="F25" s="97" t="s">
        <v>2885</v>
      </c>
      <c r="G25" s="97" t="s">
        <v>2886</v>
      </c>
      <c r="H25" s="88" t="s">
        <v>1598</v>
      </c>
      <c r="I25" s="97" t="s">
        <v>1589</v>
      </c>
      <c r="J25" s="94">
        <v>0.8</v>
      </c>
      <c r="K25" s="94"/>
      <c r="L25" s="94"/>
      <c r="M25" s="94"/>
      <c r="N25" s="94">
        <v>2</v>
      </c>
      <c r="O25" s="94">
        <v>1.7</v>
      </c>
      <c r="P25" s="94">
        <f t="shared" si="1"/>
        <v>2.2000000000000002</v>
      </c>
      <c r="Q25" s="94"/>
      <c r="R25" s="94"/>
      <c r="S25" s="88">
        <v>3</v>
      </c>
      <c r="T25" s="88"/>
      <c r="U25" s="97" t="s">
        <v>1603</v>
      </c>
      <c r="V25" s="97"/>
      <c r="W25" s="93">
        <f t="shared" si="2"/>
        <v>0.8</v>
      </c>
      <c r="X25" s="94">
        <f t="shared" si="3"/>
        <v>0</v>
      </c>
      <c r="Y25" s="94">
        <f t="shared" si="4"/>
        <v>0</v>
      </c>
      <c r="Z25" s="94">
        <f t="shared" si="5"/>
        <v>0</v>
      </c>
      <c r="AA25" s="95">
        <f t="shared" si="6"/>
        <v>0.8</v>
      </c>
      <c r="AB25" s="94">
        <f t="shared" si="7"/>
        <v>0.8</v>
      </c>
      <c r="AC25" s="94">
        <f t="shared" si="8"/>
        <v>0</v>
      </c>
    </row>
    <row r="26" spans="1:29" ht="30" customHeight="1">
      <c r="A26" s="109">
        <v>17</v>
      </c>
      <c r="B26" s="88" t="s">
        <v>1171</v>
      </c>
      <c r="C26" s="97" t="s">
        <v>1318</v>
      </c>
      <c r="D26" s="88">
        <v>17</v>
      </c>
      <c r="E26" s="97" t="s">
        <v>2888</v>
      </c>
      <c r="F26" s="97" t="s">
        <v>2889</v>
      </c>
      <c r="G26" s="97" t="s">
        <v>2890</v>
      </c>
      <c r="H26" s="88" t="s">
        <v>1598</v>
      </c>
      <c r="I26" s="97" t="s">
        <v>1589</v>
      </c>
      <c r="J26" s="94">
        <v>0.5</v>
      </c>
      <c r="K26" s="94"/>
      <c r="L26" s="94"/>
      <c r="M26" s="94"/>
      <c r="N26" s="94">
        <v>2</v>
      </c>
      <c r="O26" s="94">
        <v>1.8</v>
      </c>
      <c r="P26" s="94">
        <f t="shared" si="1"/>
        <v>2.2999999999999998</v>
      </c>
      <c r="Q26" s="94"/>
      <c r="R26" s="94"/>
      <c r="S26" s="88">
        <v>3</v>
      </c>
      <c r="T26" s="88"/>
      <c r="U26" s="97" t="s">
        <v>1603</v>
      </c>
      <c r="V26" s="97"/>
      <c r="W26" s="93">
        <f t="shared" si="2"/>
        <v>0.5</v>
      </c>
      <c r="X26" s="94">
        <f t="shared" si="3"/>
        <v>0</v>
      </c>
      <c r="Y26" s="94">
        <f t="shared" si="4"/>
        <v>0</v>
      </c>
      <c r="Z26" s="94">
        <f t="shared" si="5"/>
        <v>0</v>
      </c>
      <c r="AA26" s="95">
        <f t="shared" si="6"/>
        <v>0.5</v>
      </c>
      <c r="AB26" s="94">
        <f t="shared" si="7"/>
        <v>0.5</v>
      </c>
      <c r="AC26" s="94">
        <f t="shared" si="8"/>
        <v>0</v>
      </c>
    </row>
    <row r="27" spans="1:29" ht="30" customHeight="1">
      <c r="A27" s="109">
        <v>18</v>
      </c>
      <c r="B27" s="88" t="s">
        <v>1171</v>
      </c>
      <c r="C27" s="97" t="s">
        <v>1318</v>
      </c>
      <c r="D27" s="88">
        <v>18</v>
      </c>
      <c r="E27" s="97" t="s">
        <v>2891</v>
      </c>
      <c r="F27" s="97" t="s">
        <v>2892</v>
      </c>
      <c r="G27" s="97" t="s">
        <v>2893</v>
      </c>
      <c r="H27" s="88" t="s">
        <v>1598</v>
      </c>
      <c r="I27" s="97" t="s">
        <v>1589</v>
      </c>
      <c r="J27" s="94">
        <v>5.37</v>
      </c>
      <c r="K27" s="94"/>
      <c r="L27" s="94"/>
      <c r="M27" s="94"/>
      <c r="N27" s="94">
        <v>1.1000000000000001</v>
      </c>
      <c r="O27" s="94">
        <v>0.5</v>
      </c>
      <c r="P27" s="94">
        <f t="shared" si="1"/>
        <v>0.10000000000000009</v>
      </c>
      <c r="Q27" s="94"/>
      <c r="R27" s="94"/>
      <c r="S27" s="88">
        <v>1</v>
      </c>
      <c r="T27" s="88"/>
      <c r="U27" s="97" t="s">
        <v>1603</v>
      </c>
      <c r="V27" s="97"/>
      <c r="W27" s="93">
        <f t="shared" si="2"/>
        <v>5.37</v>
      </c>
      <c r="X27" s="94">
        <f t="shared" si="3"/>
        <v>0</v>
      </c>
      <c r="Y27" s="94">
        <f t="shared" si="4"/>
        <v>0</v>
      </c>
      <c r="Z27" s="94">
        <f t="shared" si="5"/>
        <v>0</v>
      </c>
      <c r="AA27" s="95">
        <f t="shared" si="6"/>
        <v>5.37</v>
      </c>
      <c r="AB27" s="94">
        <f t="shared" si="7"/>
        <v>5.37</v>
      </c>
      <c r="AC27" s="94">
        <f t="shared" si="8"/>
        <v>0</v>
      </c>
    </row>
    <row r="28" spans="1:29" ht="30" customHeight="1">
      <c r="A28" s="109">
        <v>19</v>
      </c>
      <c r="B28" s="88" t="s">
        <v>1171</v>
      </c>
      <c r="C28" s="97" t="s">
        <v>1318</v>
      </c>
      <c r="D28" s="88">
        <v>19</v>
      </c>
      <c r="E28" s="97" t="s">
        <v>2894</v>
      </c>
      <c r="F28" s="97" t="s">
        <v>2895</v>
      </c>
      <c r="G28" s="97" t="s">
        <v>2896</v>
      </c>
      <c r="H28" s="88" t="s">
        <v>1598</v>
      </c>
      <c r="I28" s="97" t="s">
        <v>1589</v>
      </c>
      <c r="J28" s="94">
        <v>0.6</v>
      </c>
      <c r="K28" s="94"/>
      <c r="L28" s="94"/>
      <c r="M28" s="94"/>
      <c r="N28" s="94">
        <v>2</v>
      </c>
      <c r="O28" s="94">
        <v>2.2000000000000002</v>
      </c>
      <c r="P28" s="94">
        <f t="shared" si="1"/>
        <v>2.7</v>
      </c>
      <c r="Q28" s="94"/>
      <c r="R28" s="94"/>
      <c r="S28" s="88">
        <v>1</v>
      </c>
      <c r="T28" s="88"/>
      <c r="U28" s="97" t="s">
        <v>1590</v>
      </c>
      <c r="V28" s="97"/>
      <c r="W28" s="93">
        <f t="shared" si="2"/>
        <v>0.6</v>
      </c>
      <c r="X28" s="94">
        <f t="shared" si="3"/>
        <v>0</v>
      </c>
      <c r="Y28" s="94">
        <f t="shared" si="4"/>
        <v>0</v>
      </c>
      <c r="Z28" s="94">
        <f t="shared" si="5"/>
        <v>0</v>
      </c>
      <c r="AA28" s="95">
        <f t="shared" si="6"/>
        <v>0.6</v>
      </c>
      <c r="AB28" s="94">
        <f t="shared" si="7"/>
        <v>0.6</v>
      </c>
      <c r="AC28" s="94">
        <f t="shared" si="8"/>
        <v>0</v>
      </c>
    </row>
    <row r="29" spans="1:29" ht="30" customHeight="1">
      <c r="A29" s="108">
        <v>20</v>
      </c>
      <c r="B29" s="90" t="s">
        <v>1171</v>
      </c>
      <c r="C29" s="91" t="s">
        <v>1318</v>
      </c>
      <c r="D29" s="90">
        <v>1</v>
      </c>
      <c r="E29" s="91" t="s">
        <v>2897</v>
      </c>
      <c r="F29" s="91" t="s">
        <v>2898</v>
      </c>
      <c r="G29" s="91" t="s">
        <v>2899</v>
      </c>
      <c r="H29" s="90" t="s">
        <v>1598</v>
      </c>
      <c r="I29" s="91" t="s">
        <v>1130</v>
      </c>
      <c r="J29" s="92">
        <v>4.1399999999999997</v>
      </c>
      <c r="K29" s="92">
        <v>2.5</v>
      </c>
      <c r="L29" s="92"/>
      <c r="M29" s="92"/>
      <c r="N29" s="92"/>
      <c r="O29" s="92"/>
      <c r="P29" s="92"/>
      <c r="Q29" s="92"/>
      <c r="R29" s="92"/>
      <c r="S29" s="90">
        <v>1</v>
      </c>
      <c r="T29" s="90"/>
      <c r="U29" s="91"/>
      <c r="V29" s="96" t="s">
        <v>1153</v>
      </c>
      <c r="W29" s="93">
        <f t="shared" si="2"/>
        <v>4.1399999999999997</v>
      </c>
      <c r="X29" s="94">
        <f t="shared" si="3"/>
        <v>4.1399999999999997</v>
      </c>
      <c r="Y29" s="94">
        <f t="shared" si="4"/>
        <v>0</v>
      </c>
      <c r="Z29" s="94">
        <f t="shared" si="5"/>
        <v>0</v>
      </c>
      <c r="AA29" s="95">
        <f t="shared" si="6"/>
        <v>0</v>
      </c>
      <c r="AB29" s="94">
        <f t="shared" si="7"/>
        <v>0</v>
      </c>
      <c r="AC29" s="94">
        <f t="shared" si="8"/>
        <v>0</v>
      </c>
    </row>
    <row r="30" spans="1:29" ht="30" customHeight="1">
      <c r="A30" s="108">
        <v>21</v>
      </c>
      <c r="B30" s="90" t="s">
        <v>1171</v>
      </c>
      <c r="C30" s="91" t="s">
        <v>1318</v>
      </c>
      <c r="D30" s="90">
        <v>2</v>
      </c>
      <c r="E30" s="91" t="s">
        <v>2900</v>
      </c>
      <c r="F30" s="91" t="s">
        <v>2899</v>
      </c>
      <c r="G30" s="91" t="s">
        <v>2901</v>
      </c>
      <c r="H30" s="90" t="s">
        <v>1598</v>
      </c>
      <c r="I30" s="91" t="s">
        <v>1130</v>
      </c>
      <c r="J30" s="92">
        <v>2.9</v>
      </c>
      <c r="K30" s="92">
        <v>2.5</v>
      </c>
      <c r="L30" s="92"/>
      <c r="M30" s="92"/>
      <c r="N30" s="92"/>
      <c r="O30" s="92"/>
      <c r="P30" s="92"/>
      <c r="Q30" s="92"/>
      <c r="R30" s="92"/>
      <c r="S30" s="90">
        <v>1</v>
      </c>
      <c r="T30" s="90"/>
      <c r="U30" s="91"/>
      <c r="V30" s="96" t="s">
        <v>1153</v>
      </c>
      <c r="W30" s="93">
        <f t="shared" si="2"/>
        <v>2.9</v>
      </c>
      <c r="X30" s="94">
        <f t="shared" si="3"/>
        <v>2.9</v>
      </c>
      <c r="Y30" s="94">
        <f t="shared" si="4"/>
        <v>0</v>
      </c>
      <c r="Z30" s="94">
        <f t="shared" si="5"/>
        <v>0</v>
      </c>
      <c r="AA30" s="95">
        <f t="shared" si="6"/>
        <v>0</v>
      </c>
      <c r="AB30" s="94">
        <f t="shared" si="7"/>
        <v>0</v>
      </c>
      <c r="AC30" s="94">
        <f t="shared" si="8"/>
        <v>0</v>
      </c>
    </row>
    <row r="31" spans="1:29" ht="30" customHeight="1">
      <c r="A31" s="109">
        <v>22</v>
      </c>
      <c r="B31" s="88" t="s">
        <v>1171</v>
      </c>
      <c r="C31" s="97" t="s">
        <v>1318</v>
      </c>
      <c r="D31" s="88">
        <v>3</v>
      </c>
      <c r="E31" s="97" t="s">
        <v>2902</v>
      </c>
      <c r="F31" s="97" t="s">
        <v>2901</v>
      </c>
      <c r="G31" s="97" t="s">
        <v>2903</v>
      </c>
      <c r="H31" s="88" t="s">
        <v>1598</v>
      </c>
      <c r="I31" s="97" t="s">
        <v>1130</v>
      </c>
      <c r="J31" s="94">
        <v>3.25</v>
      </c>
      <c r="K31" s="94">
        <v>3</v>
      </c>
      <c r="L31" s="94"/>
      <c r="M31" s="94"/>
      <c r="N31" s="94"/>
      <c r="O31" s="94"/>
      <c r="P31" s="94"/>
      <c r="Q31" s="94"/>
      <c r="R31" s="94"/>
      <c r="S31" s="88">
        <v>1</v>
      </c>
      <c r="T31" s="88"/>
      <c r="U31" s="97"/>
      <c r="V31" s="97"/>
      <c r="W31" s="93">
        <f t="shared" si="2"/>
        <v>3.25</v>
      </c>
      <c r="X31" s="94">
        <f t="shared" si="3"/>
        <v>3.25</v>
      </c>
      <c r="Y31" s="94">
        <f t="shared" si="4"/>
        <v>0</v>
      </c>
      <c r="Z31" s="94">
        <f t="shared" si="5"/>
        <v>0</v>
      </c>
      <c r="AA31" s="95">
        <f t="shared" si="6"/>
        <v>0</v>
      </c>
      <c r="AB31" s="94">
        <f t="shared" si="7"/>
        <v>0</v>
      </c>
      <c r="AC31" s="94">
        <f t="shared" si="8"/>
        <v>0</v>
      </c>
    </row>
    <row r="32" spans="1:29" ht="30" customHeight="1">
      <c r="A32" s="109">
        <v>23</v>
      </c>
      <c r="B32" s="88" t="s">
        <v>1171</v>
      </c>
      <c r="C32" s="97" t="s">
        <v>1318</v>
      </c>
      <c r="D32" s="88">
        <v>4</v>
      </c>
      <c r="E32" s="97" t="s">
        <v>2904</v>
      </c>
      <c r="F32" s="97" t="s">
        <v>2905</v>
      </c>
      <c r="G32" s="97" t="s">
        <v>2906</v>
      </c>
      <c r="H32" s="88" t="s">
        <v>1598</v>
      </c>
      <c r="I32" s="97" t="s">
        <v>1130</v>
      </c>
      <c r="J32" s="94">
        <v>0.71</v>
      </c>
      <c r="K32" s="94">
        <v>1.5</v>
      </c>
      <c r="L32" s="94"/>
      <c r="M32" s="94"/>
      <c r="N32" s="94"/>
      <c r="O32" s="94"/>
      <c r="P32" s="94"/>
      <c r="Q32" s="94"/>
      <c r="R32" s="94"/>
      <c r="S32" s="88">
        <v>1</v>
      </c>
      <c r="T32" s="88"/>
      <c r="U32" s="97"/>
      <c r="V32" s="97"/>
      <c r="W32" s="93">
        <f t="shared" si="2"/>
        <v>0.71</v>
      </c>
      <c r="X32" s="94">
        <f t="shared" si="3"/>
        <v>0.71</v>
      </c>
      <c r="Y32" s="94">
        <f t="shared" si="4"/>
        <v>0</v>
      </c>
      <c r="Z32" s="94">
        <f t="shared" si="5"/>
        <v>0</v>
      </c>
      <c r="AA32" s="95">
        <f t="shared" si="6"/>
        <v>0</v>
      </c>
      <c r="AB32" s="94">
        <f t="shared" si="7"/>
        <v>0</v>
      </c>
      <c r="AC32" s="94">
        <f t="shared" si="8"/>
        <v>0</v>
      </c>
    </row>
    <row r="33" spans="1:29" ht="30" customHeight="1">
      <c r="A33" s="109">
        <v>24</v>
      </c>
      <c r="B33" s="88" t="s">
        <v>1171</v>
      </c>
      <c r="C33" s="97" t="s">
        <v>1318</v>
      </c>
      <c r="D33" s="88">
        <v>5</v>
      </c>
      <c r="E33" s="97" t="s">
        <v>2907</v>
      </c>
      <c r="F33" s="97" t="s">
        <v>2905</v>
      </c>
      <c r="G33" s="97" t="s">
        <v>2906</v>
      </c>
      <c r="H33" s="88" t="s">
        <v>1598</v>
      </c>
      <c r="I33" s="97" t="s">
        <v>1130</v>
      </c>
      <c r="J33" s="94">
        <v>0.71</v>
      </c>
      <c r="K33" s="94">
        <v>1.5</v>
      </c>
      <c r="L33" s="94"/>
      <c r="M33" s="94"/>
      <c r="N33" s="94"/>
      <c r="O33" s="94"/>
      <c r="P33" s="94"/>
      <c r="Q33" s="94"/>
      <c r="R33" s="94"/>
      <c r="S33" s="88">
        <v>1</v>
      </c>
      <c r="T33" s="88"/>
      <c r="U33" s="97"/>
      <c r="V33" s="97"/>
      <c r="W33" s="93">
        <f t="shared" si="2"/>
        <v>0.71</v>
      </c>
      <c r="X33" s="94">
        <f t="shared" si="3"/>
        <v>0.71</v>
      </c>
      <c r="Y33" s="94">
        <f t="shared" si="4"/>
        <v>0</v>
      </c>
      <c r="Z33" s="94">
        <f t="shared" si="5"/>
        <v>0</v>
      </c>
      <c r="AA33" s="95">
        <f t="shared" si="6"/>
        <v>0</v>
      </c>
      <c r="AB33" s="94">
        <f t="shared" si="7"/>
        <v>0</v>
      </c>
      <c r="AC33" s="94">
        <f t="shared" si="8"/>
        <v>0</v>
      </c>
    </row>
    <row r="34" spans="1:29" ht="30" customHeight="1">
      <c r="A34" s="109">
        <v>25</v>
      </c>
      <c r="B34" s="88" t="s">
        <v>1171</v>
      </c>
      <c r="C34" s="97" t="s">
        <v>1318</v>
      </c>
      <c r="D34" s="88">
        <v>6</v>
      </c>
      <c r="E34" s="97" t="s">
        <v>2908</v>
      </c>
      <c r="F34" s="97" t="s">
        <v>2909</v>
      </c>
      <c r="G34" s="97" t="s">
        <v>2910</v>
      </c>
      <c r="H34" s="88" t="s">
        <v>1598</v>
      </c>
      <c r="I34" s="97" t="s">
        <v>1130</v>
      </c>
      <c r="J34" s="94">
        <v>1.6</v>
      </c>
      <c r="K34" s="94">
        <v>1.5</v>
      </c>
      <c r="L34" s="94"/>
      <c r="M34" s="94"/>
      <c r="N34" s="94"/>
      <c r="O34" s="94"/>
      <c r="P34" s="94"/>
      <c r="Q34" s="94"/>
      <c r="R34" s="94"/>
      <c r="S34" s="88">
        <v>1</v>
      </c>
      <c r="T34" s="88"/>
      <c r="U34" s="97"/>
      <c r="V34" s="97"/>
      <c r="W34" s="93">
        <f t="shared" si="2"/>
        <v>1.6</v>
      </c>
      <c r="X34" s="94">
        <f t="shared" si="3"/>
        <v>1.6</v>
      </c>
      <c r="Y34" s="94">
        <f t="shared" si="4"/>
        <v>0</v>
      </c>
      <c r="Z34" s="94">
        <f t="shared" si="5"/>
        <v>0</v>
      </c>
      <c r="AA34" s="95">
        <f t="shared" si="6"/>
        <v>0</v>
      </c>
      <c r="AB34" s="94">
        <f t="shared" si="7"/>
        <v>0</v>
      </c>
      <c r="AC34" s="94">
        <f t="shared" si="8"/>
        <v>0</v>
      </c>
    </row>
    <row r="35" spans="1:29" ht="30" customHeight="1">
      <c r="A35" s="108">
        <v>26</v>
      </c>
      <c r="B35" s="90" t="s">
        <v>1171</v>
      </c>
      <c r="C35" s="91" t="s">
        <v>1318</v>
      </c>
      <c r="D35" s="90">
        <v>7</v>
      </c>
      <c r="E35" s="91" t="s">
        <v>2894</v>
      </c>
      <c r="F35" s="91" t="s">
        <v>2909</v>
      </c>
      <c r="G35" s="91" t="s">
        <v>2910</v>
      </c>
      <c r="H35" s="90" t="s">
        <v>1598</v>
      </c>
      <c r="I35" s="91" t="s">
        <v>1130</v>
      </c>
      <c r="J35" s="92">
        <v>1.6</v>
      </c>
      <c r="K35" s="92">
        <v>1.5</v>
      </c>
      <c r="L35" s="92"/>
      <c r="M35" s="92"/>
      <c r="N35" s="92"/>
      <c r="O35" s="92"/>
      <c r="P35" s="92"/>
      <c r="Q35" s="92"/>
      <c r="R35" s="92"/>
      <c r="S35" s="90">
        <v>1</v>
      </c>
      <c r="T35" s="90"/>
      <c r="U35" s="91"/>
      <c r="V35" s="96" t="s">
        <v>1153</v>
      </c>
      <c r="W35" s="93">
        <f t="shared" si="2"/>
        <v>1.6</v>
      </c>
      <c r="X35" s="94">
        <f t="shared" si="3"/>
        <v>1.6</v>
      </c>
      <c r="Y35" s="94">
        <f t="shared" si="4"/>
        <v>0</v>
      </c>
      <c r="Z35" s="94">
        <f t="shared" si="5"/>
        <v>0</v>
      </c>
      <c r="AA35" s="95">
        <f t="shared" si="6"/>
        <v>0</v>
      </c>
      <c r="AB35" s="94">
        <f t="shared" si="7"/>
        <v>0</v>
      </c>
      <c r="AC35" s="94">
        <f t="shared" si="8"/>
        <v>0</v>
      </c>
    </row>
    <row r="36" spans="1:29" ht="30" customHeight="1">
      <c r="A36" s="108">
        <v>27</v>
      </c>
      <c r="B36" s="90" t="s">
        <v>1171</v>
      </c>
      <c r="C36" s="91" t="s">
        <v>1318</v>
      </c>
      <c r="D36" s="90">
        <v>8</v>
      </c>
      <c r="E36" s="91" t="s">
        <v>2904</v>
      </c>
      <c r="F36" s="91" t="s">
        <v>2911</v>
      </c>
      <c r="G36" s="91" t="s">
        <v>2912</v>
      </c>
      <c r="H36" s="90" t="s">
        <v>1598</v>
      </c>
      <c r="I36" s="91" t="s">
        <v>1130</v>
      </c>
      <c r="J36" s="92">
        <v>0.66</v>
      </c>
      <c r="K36" s="92">
        <v>1.5</v>
      </c>
      <c r="L36" s="92"/>
      <c r="M36" s="92"/>
      <c r="N36" s="92"/>
      <c r="O36" s="92"/>
      <c r="P36" s="92"/>
      <c r="Q36" s="92"/>
      <c r="R36" s="92"/>
      <c r="S36" s="90">
        <v>1</v>
      </c>
      <c r="T36" s="90"/>
      <c r="U36" s="91"/>
      <c r="V36" s="96" t="s">
        <v>1153</v>
      </c>
      <c r="W36" s="93">
        <f t="shared" si="2"/>
        <v>0.66</v>
      </c>
      <c r="X36" s="94">
        <f t="shared" si="3"/>
        <v>0.66</v>
      </c>
      <c r="Y36" s="94">
        <f t="shared" si="4"/>
        <v>0</v>
      </c>
      <c r="Z36" s="94">
        <f t="shared" si="5"/>
        <v>0</v>
      </c>
      <c r="AA36" s="95">
        <f t="shared" si="6"/>
        <v>0</v>
      </c>
      <c r="AB36" s="94">
        <f t="shared" si="7"/>
        <v>0</v>
      </c>
      <c r="AC36" s="94">
        <f t="shared" si="8"/>
        <v>0</v>
      </c>
    </row>
    <row r="37" spans="1:29" ht="30" customHeight="1">
      <c r="A37" s="109">
        <v>28</v>
      </c>
      <c r="B37" s="88" t="s">
        <v>1171</v>
      </c>
      <c r="C37" s="97" t="s">
        <v>1318</v>
      </c>
      <c r="D37" s="88">
        <v>9</v>
      </c>
      <c r="E37" s="97" t="s">
        <v>2907</v>
      </c>
      <c r="F37" s="97" t="s">
        <v>2911</v>
      </c>
      <c r="G37" s="97" t="s">
        <v>2912</v>
      </c>
      <c r="H37" s="88" t="s">
        <v>1598</v>
      </c>
      <c r="I37" s="97" t="s">
        <v>1130</v>
      </c>
      <c r="J37" s="94">
        <v>0.66</v>
      </c>
      <c r="K37" s="94">
        <v>1.5</v>
      </c>
      <c r="L37" s="94"/>
      <c r="M37" s="94"/>
      <c r="N37" s="94"/>
      <c r="O37" s="94"/>
      <c r="P37" s="94"/>
      <c r="Q37" s="94"/>
      <c r="R37" s="94"/>
      <c r="S37" s="88">
        <v>1</v>
      </c>
      <c r="T37" s="88"/>
      <c r="U37" s="97"/>
      <c r="V37" s="97"/>
      <c r="W37" s="93">
        <f t="shared" si="2"/>
        <v>0.66</v>
      </c>
      <c r="X37" s="94">
        <f t="shared" si="3"/>
        <v>0.66</v>
      </c>
      <c r="Y37" s="94">
        <f t="shared" si="4"/>
        <v>0</v>
      </c>
      <c r="Z37" s="94">
        <f t="shared" si="5"/>
        <v>0</v>
      </c>
      <c r="AA37" s="95">
        <f t="shared" si="6"/>
        <v>0</v>
      </c>
      <c r="AB37" s="94">
        <f t="shared" si="7"/>
        <v>0</v>
      </c>
      <c r="AC37" s="94">
        <f t="shared" si="8"/>
        <v>0</v>
      </c>
    </row>
    <row r="38" spans="1:29" ht="30" customHeight="1">
      <c r="A38" s="109">
        <v>29</v>
      </c>
      <c r="B38" s="88" t="s">
        <v>1171</v>
      </c>
      <c r="C38" s="97" t="s">
        <v>1318</v>
      </c>
      <c r="D38" s="88">
        <v>10</v>
      </c>
      <c r="E38" s="97" t="s">
        <v>2908</v>
      </c>
      <c r="F38" s="97" t="s">
        <v>2913</v>
      </c>
      <c r="G38" s="97" t="s">
        <v>2914</v>
      </c>
      <c r="H38" s="88" t="s">
        <v>1598</v>
      </c>
      <c r="I38" s="97" t="s">
        <v>1130</v>
      </c>
      <c r="J38" s="94">
        <v>2.76</v>
      </c>
      <c r="K38" s="94">
        <v>2</v>
      </c>
      <c r="L38" s="94"/>
      <c r="M38" s="94"/>
      <c r="N38" s="94"/>
      <c r="O38" s="94"/>
      <c r="P38" s="94"/>
      <c r="Q38" s="94"/>
      <c r="R38" s="94"/>
      <c r="S38" s="88">
        <v>1</v>
      </c>
      <c r="T38" s="88"/>
      <c r="U38" s="97"/>
      <c r="V38" s="97"/>
      <c r="W38" s="93">
        <f t="shared" si="2"/>
        <v>2.76</v>
      </c>
      <c r="X38" s="94">
        <f t="shared" si="3"/>
        <v>2.76</v>
      </c>
      <c r="Y38" s="94">
        <f t="shared" si="4"/>
        <v>0</v>
      </c>
      <c r="Z38" s="94">
        <f t="shared" si="5"/>
        <v>0</v>
      </c>
      <c r="AA38" s="95">
        <f t="shared" si="6"/>
        <v>0</v>
      </c>
      <c r="AB38" s="94">
        <f t="shared" si="7"/>
        <v>0</v>
      </c>
      <c r="AC38" s="94">
        <f t="shared" si="8"/>
        <v>0</v>
      </c>
    </row>
    <row r="39" spans="1:29" ht="30" customHeight="1">
      <c r="A39" s="109">
        <v>30</v>
      </c>
      <c r="B39" s="88" t="s">
        <v>1171</v>
      </c>
      <c r="C39" s="97" t="s">
        <v>1318</v>
      </c>
      <c r="D39" s="88">
        <v>11</v>
      </c>
      <c r="E39" s="97" t="s">
        <v>2894</v>
      </c>
      <c r="F39" s="97" t="s">
        <v>2913</v>
      </c>
      <c r="G39" s="97" t="s">
        <v>2914</v>
      </c>
      <c r="H39" s="88" t="s">
        <v>1598</v>
      </c>
      <c r="I39" s="97" t="s">
        <v>1130</v>
      </c>
      <c r="J39" s="94">
        <v>2.76</v>
      </c>
      <c r="K39" s="94">
        <v>2</v>
      </c>
      <c r="L39" s="94"/>
      <c r="M39" s="94"/>
      <c r="N39" s="94"/>
      <c r="O39" s="94"/>
      <c r="P39" s="94"/>
      <c r="Q39" s="94"/>
      <c r="R39" s="94"/>
      <c r="S39" s="88">
        <v>1</v>
      </c>
      <c r="T39" s="88"/>
      <c r="U39" s="97"/>
      <c r="V39" s="97"/>
      <c r="W39" s="93">
        <f t="shared" si="2"/>
        <v>2.76</v>
      </c>
      <c r="X39" s="94">
        <f t="shared" si="3"/>
        <v>2.76</v>
      </c>
      <c r="Y39" s="94">
        <f t="shared" si="4"/>
        <v>0</v>
      </c>
      <c r="Z39" s="94">
        <f t="shared" si="5"/>
        <v>0</v>
      </c>
      <c r="AA39" s="95">
        <f t="shared" si="6"/>
        <v>0</v>
      </c>
      <c r="AB39" s="94">
        <f t="shared" si="7"/>
        <v>0</v>
      </c>
      <c r="AC39" s="94">
        <f t="shared" si="8"/>
        <v>0</v>
      </c>
    </row>
    <row r="40" spans="1:29" ht="30" customHeight="1">
      <c r="A40" s="109">
        <v>31</v>
      </c>
      <c r="B40" s="88" t="s">
        <v>1171</v>
      </c>
      <c r="C40" s="97" t="s">
        <v>1318</v>
      </c>
      <c r="D40" s="88">
        <v>12</v>
      </c>
      <c r="E40" s="97" t="s">
        <v>2908</v>
      </c>
      <c r="F40" s="97" t="s">
        <v>2895</v>
      </c>
      <c r="G40" s="97" t="s">
        <v>2896</v>
      </c>
      <c r="H40" s="88" t="s">
        <v>1598</v>
      </c>
      <c r="I40" s="97" t="s">
        <v>1130</v>
      </c>
      <c r="J40" s="94">
        <v>0.6</v>
      </c>
      <c r="K40" s="94">
        <v>2</v>
      </c>
      <c r="L40" s="94"/>
      <c r="M40" s="94"/>
      <c r="N40" s="94"/>
      <c r="O40" s="94"/>
      <c r="P40" s="94"/>
      <c r="Q40" s="94"/>
      <c r="R40" s="94"/>
      <c r="S40" s="88">
        <v>1</v>
      </c>
      <c r="T40" s="88"/>
      <c r="U40" s="97"/>
      <c r="V40" s="97"/>
      <c r="W40" s="93">
        <f t="shared" si="2"/>
        <v>0.6</v>
      </c>
      <c r="X40" s="94">
        <f t="shared" si="3"/>
        <v>0.6</v>
      </c>
      <c r="Y40" s="94">
        <f t="shared" si="4"/>
        <v>0</v>
      </c>
      <c r="Z40" s="94">
        <f t="shared" si="5"/>
        <v>0</v>
      </c>
      <c r="AA40" s="95">
        <f t="shared" si="6"/>
        <v>0</v>
      </c>
      <c r="AB40" s="94">
        <f t="shared" si="7"/>
        <v>0</v>
      </c>
      <c r="AC40" s="94">
        <f t="shared" si="8"/>
        <v>0</v>
      </c>
    </row>
    <row r="41" spans="1:29" ht="24" customHeight="1">
      <c r="A41" s="98"/>
      <c r="C41" s="86"/>
      <c r="I41" s="85"/>
      <c r="J41" s="85"/>
      <c r="K41" s="85"/>
      <c r="L41" s="85"/>
      <c r="M41" s="85"/>
      <c r="N41" s="85"/>
      <c r="O41" s="85"/>
      <c r="P41" s="85"/>
      <c r="Q41" s="85"/>
      <c r="R41" s="85"/>
      <c r="W41" s="99"/>
      <c r="AA41" s="99"/>
    </row>
    <row r="42" spans="1:29" ht="24" customHeight="1">
      <c r="A42" s="98"/>
      <c r="C42" s="86"/>
      <c r="I42" s="85"/>
      <c r="J42" s="85"/>
      <c r="K42" s="85"/>
      <c r="L42" s="85"/>
      <c r="M42" s="85"/>
      <c r="N42" s="85"/>
      <c r="O42" s="85"/>
      <c r="P42" s="85"/>
      <c r="Q42" s="85"/>
      <c r="R42" s="85"/>
    </row>
    <row r="43" spans="1:29" ht="24" customHeight="1">
      <c r="A43" s="98"/>
      <c r="C43" s="86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spans="1:29" ht="24" customHeight="1">
      <c r="A44" s="98"/>
      <c r="C44" s="86"/>
      <c r="I44" s="85"/>
      <c r="J44" s="85"/>
      <c r="K44" s="85"/>
      <c r="L44" s="85"/>
      <c r="M44" s="85"/>
      <c r="N44" s="85"/>
      <c r="O44" s="85"/>
      <c r="P44" s="85"/>
      <c r="Q44" s="85"/>
      <c r="R44" s="85"/>
    </row>
    <row r="45" spans="1:29" ht="24" customHeight="1">
      <c r="A45" s="98"/>
      <c r="C45" s="86"/>
      <c r="I45" s="85"/>
      <c r="J45" s="85"/>
      <c r="K45" s="85"/>
      <c r="L45" s="85"/>
      <c r="M45" s="85"/>
      <c r="N45" s="85"/>
      <c r="O45" s="85"/>
      <c r="P45" s="85"/>
      <c r="Q45" s="85"/>
      <c r="R45" s="85"/>
    </row>
    <row r="46" spans="1:29" ht="24" customHeight="1">
      <c r="A46" s="98"/>
      <c r="C46" s="86"/>
      <c r="I46" s="85"/>
      <c r="J46" s="85"/>
      <c r="K46" s="85"/>
      <c r="L46" s="85"/>
      <c r="M46" s="85"/>
      <c r="N46" s="85"/>
      <c r="O46" s="85"/>
      <c r="P46" s="85"/>
      <c r="Q46" s="85"/>
      <c r="R46" s="85"/>
    </row>
    <row r="47" spans="1:29" ht="24" customHeight="1">
      <c r="A47" s="98"/>
      <c r="C47" s="86"/>
      <c r="I47" s="85"/>
      <c r="J47" s="85"/>
      <c r="K47" s="85"/>
      <c r="L47" s="85"/>
      <c r="M47" s="85"/>
      <c r="N47" s="85"/>
      <c r="O47" s="85"/>
      <c r="P47" s="85"/>
      <c r="Q47" s="85"/>
      <c r="R47" s="85"/>
    </row>
    <row r="48" spans="1:29" ht="24" customHeight="1">
      <c r="A48" s="98"/>
      <c r="C48" s="86"/>
      <c r="I48" s="85"/>
      <c r="J48" s="85"/>
      <c r="K48" s="85"/>
      <c r="L48" s="85"/>
      <c r="M48" s="85"/>
      <c r="N48" s="85"/>
      <c r="O48" s="85"/>
      <c r="P48" s="85"/>
      <c r="Q48" s="85"/>
      <c r="R48" s="85"/>
    </row>
    <row r="49" spans="1:18" ht="24" customHeight="1">
      <c r="A49" s="98"/>
      <c r="C49" s="86"/>
      <c r="I49" s="85"/>
      <c r="J49" s="85"/>
      <c r="K49" s="85"/>
      <c r="L49" s="85"/>
      <c r="M49" s="85"/>
      <c r="N49" s="85"/>
      <c r="O49" s="85"/>
      <c r="P49" s="85"/>
      <c r="Q49" s="85"/>
      <c r="R49" s="85"/>
    </row>
    <row r="50" spans="1:18" ht="24" customHeight="1">
      <c r="A50" s="98"/>
      <c r="C50" s="86"/>
      <c r="I50" s="85"/>
      <c r="J50" s="85"/>
      <c r="K50" s="85"/>
      <c r="L50" s="85"/>
      <c r="M50" s="85"/>
      <c r="N50" s="85"/>
      <c r="O50" s="85"/>
      <c r="P50" s="85"/>
      <c r="Q50" s="85"/>
      <c r="R50" s="85"/>
    </row>
    <row r="51" spans="1:18" ht="24" customHeight="1">
      <c r="A51" s="98"/>
      <c r="C51" s="86"/>
      <c r="I51" s="85"/>
      <c r="J51" s="85"/>
      <c r="K51" s="85"/>
      <c r="L51" s="85"/>
      <c r="M51" s="85"/>
      <c r="N51" s="85"/>
      <c r="O51" s="85"/>
      <c r="P51" s="85"/>
      <c r="Q51" s="85"/>
      <c r="R51" s="85"/>
    </row>
    <row r="52" spans="1:18" ht="24" customHeight="1">
      <c r="A52" s="98"/>
      <c r="C52" s="86"/>
      <c r="I52" s="85"/>
      <c r="J52" s="85"/>
      <c r="K52" s="85"/>
      <c r="L52" s="85"/>
      <c r="M52" s="85"/>
      <c r="N52" s="85"/>
      <c r="O52" s="85"/>
      <c r="P52" s="85"/>
      <c r="Q52" s="85"/>
      <c r="R52" s="85"/>
    </row>
    <row r="53" spans="1:18" ht="24" customHeight="1">
      <c r="A53" s="98"/>
      <c r="C53" s="86"/>
      <c r="I53" s="85"/>
      <c r="J53" s="85"/>
      <c r="K53" s="85"/>
      <c r="L53" s="85"/>
      <c r="M53" s="85"/>
      <c r="N53" s="85"/>
      <c r="O53" s="85"/>
      <c r="P53" s="85"/>
      <c r="Q53" s="85"/>
      <c r="R53" s="85"/>
    </row>
    <row r="54" spans="1:18" ht="24" customHeight="1">
      <c r="A54" s="98"/>
      <c r="C54" s="86"/>
      <c r="I54" s="85"/>
      <c r="J54" s="85"/>
      <c r="K54" s="85"/>
      <c r="L54" s="85"/>
      <c r="M54" s="85"/>
      <c r="N54" s="85"/>
      <c r="O54" s="85"/>
      <c r="P54" s="85"/>
      <c r="Q54" s="85"/>
      <c r="R54" s="85"/>
    </row>
    <row r="55" spans="1:18" ht="24" customHeight="1">
      <c r="A55" s="98"/>
      <c r="C55" s="86"/>
      <c r="I55" s="85"/>
      <c r="J55" s="85"/>
      <c r="K55" s="85"/>
      <c r="L55" s="85"/>
      <c r="M55" s="85"/>
      <c r="N55" s="85"/>
      <c r="O55" s="85"/>
      <c r="P55" s="85"/>
      <c r="Q55" s="85"/>
      <c r="R55" s="85"/>
    </row>
    <row r="56" spans="1:18" ht="24" customHeight="1">
      <c r="A56" s="98"/>
      <c r="C56" s="86"/>
      <c r="I56" s="85"/>
      <c r="J56" s="85"/>
      <c r="K56" s="85"/>
      <c r="L56" s="85"/>
      <c r="M56" s="85"/>
      <c r="N56" s="85"/>
      <c r="O56" s="85"/>
      <c r="P56" s="85"/>
      <c r="Q56" s="85"/>
      <c r="R56" s="85"/>
    </row>
    <row r="57" spans="1:18" ht="24" customHeight="1">
      <c r="A57" s="98"/>
      <c r="C57" s="86"/>
      <c r="I57" s="85"/>
      <c r="J57" s="85"/>
      <c r="K57" s="85"/>
      <c r="L57" s="85"/>
      <c r="M57" s="85"/>
      <c r="N57" s="85"/>
      <c r="O57" s="85"/>
      <c r="P57" s="85"/>
      <c r="Q57" s="85"/>
      <c r="R57" s="85"/>
    </row>
    <row r="58" spans="1:18" ht="24" customHeight="1">
      <c r="A58" s="98"/>
      <c r="C58" s="86"/>
      <c r="I58" s="85"/>
      <c r="J58" s="85"/>
      <c r="K58" s="85"/>
      <c r="L58" s="85"/>
      <c r="M58" s="85"/>
      <c r="N58" s="85"/>
      <c r="O58" s="85"/>
      <c r="P58" s="85"/>
      <c r="Q58" s="85"/>
      <c r="R58" s="85"/>
    </row>
    <row r="59" spans="1:18" ht="24" customHeight="1">
      <c r="A59" s="98"/>
      <c r="C59" s="86"/>
      <c r="I59" s="85"/>
      <c r="J59" s="85"/>
      <c r="K59" s="85"/>
      <c r="L59" s="85"/>
      <c r="M59" s="85"/>
      <c r="N59" s="85"/>
      <c r="O59" s="85"/>
      <c r="P59" s="85"/>
      <c r="Q59" s="85"/>
      <c r="R59" s="85"/>
    </row>
    <row r="60" spans="1:18" ht="24" customHeight="1">
      <c r="A60" s="98"/>
      <c r="C60" s="86"/>
      <c r="I60" s="85"/>
      <c r="J60" s="85"/>
      <c r="K60" s="85"/>
      <c r="L60" s="85"/>
      <c r="M60" s="85"/>
      <c r="N60" s="85"/>
      <c r="O60" s="85"/>
      <c r="P60" s="85"/>
      <c r="Q60" s="85"/>
      <c r="R60" s="85"/>
    </row>
    <row r="61" spans="1:18" ht="24" customHeight="1">
      <c r="A61" s="98"/>
      <c r="C61" s="86"/>
      <c r="I61" s="85"/>
      <c r="J61" s="85"/>
      <c r="K61" s="85"/>
      <c r="L61" s="85"/>
      <c r="M61" s="85"/>
      <c r="N61" s="85"/>
      <c r="O61" s="85"/>
      <c r="P61" s="85"/>
      <c r="Q61" s="85"/>
      <c r="R61" s="85"/>
    </row>
    <row r="62" spans="1:18" ht="24" customHeight="1">
      <c r="A62" s="98"/>
      <c r="C62" s="86"/>
      <c r="I62" s="85"/>
      <c r="J62" s="85"/>
      <c r="K62" s="85"/>
      <c r="L62" s="85"/>
      <c r="M62" s="85"/>
      <c r="N62" s="85"/>
      <c r="O62" s="85"/>
      <c r="P62" s="85"/>
      <c r="Q62" s="85"/>
      <c r="R62" s="85"/>
    </row>
    <row r="63" spans="1:18" ht="24" customHeight="1">
      <c r="A63" s="98"/>
      <c r="C63" s="86"/>
      <c r="I63" s="85"/>
      <c r="J63" s="85"/>
      <c r="K63" s="85"/>
      <c r="L63" s="85"/>
      <c r="M63" s="85"/>
      <c r="N63" s="85"/>
      <c r="O63" s="85"/>
      <c r="P63" s="85"/>
      <c r="Q63" s="85"/>
      <c r="R63" s="85"/>
    </row>
    <row r="64" spans="1:18" ht="24" customHeight="1">
      <c r="A64" s="98"/>
      <c r="C64" s="86"/>
      <c r="I64" s="85"/>
      <c r="J64" s="85"/>
      <c r="K64" s="85"/>
      <c r="L64" s="85"/>
      <c r="M64" s="85"/>
      <c r="N64" s="85"/>
      <c r="O64" s="85"/>
      <c r="P64" s="85"/>
      <c r="Q64" s="85"/>
      <c r="R64" s="85"/>
    </row>
    <row r="65" spans="1:18" ht="24" customHeight="1">
      <c r="A65" s="98"/>
      <c r="C65" s="86"/>
      <c r="I65" s="85"/>
      <c r="J65" s="85"/>
      <c r="K65" s="85"/>
      <c r="L65" s="85"/>
      <c r="M65" s="85"/>
      <c r="N65" s="85"/>
      <c r="O65" s="85"/>
      <c r="P65" s="85"/>
      <c r="Q65" s="85"/>
      <c r="R65" s="85"/>
    </row>
    <row r="66" spans="1:18" ht="24" customHeight="1">
      <c r="A66" s="98"/>
      <c r="C66" s="86"/>
      <c r="I66" s="85"/>
      <c r="J66" s="85"/>
      <c r="K66" s="85"/>
      <c r="L66" s="85"/>
      <c r="M66" s="85"/>
      <c r="N66" s="85"/>
      <c r="O66" s="85"/>
      <c r="P66" s="85"/>
      <c r="Q66" s="85"/>
      <c r="R66" s="85"/>
    </row>
    <row r="67" spans="1:18" ht="24" customHeight="1">
      <c r="A67" s="98"/>
      <c r="C67" s="86"/>
      <c r="I67" s="85"/>
      <c r="J67" s="85"/>
      <c r="K67" s="85"/>
      <c r="L67" s="85"/>
      <c r="M67" s="85"/>
      <c r="N67" s="85"/>
      <c r="O67" s="85"/>
      <c r="P67" s="85"/>
      <c r="Q67" s="85"/>
      <c r="R67" s="85"/>
    </row>
    <row r="68" spans="1:18" ht="24" customHeight="1">
      <c r="A68" s="98"/>
      <c r="C68" s="86"/>
      <c r="I68" s="85"/>
      <c r="J68" s="85"/>
      <c r="K68" s="85"/>
      <c r="L68" s="85"/>
      <c r="M68" s="85"/>
      <c r="N68" s="85"/>
      <c r="O68" s="85"/>
      <c r="P68" s="85"/>
      <c r="Q68" s="85"/>
      <c r="R68" s="85"/>
    </row>
    <row r="69" spans="1:18" ht="24" customHeight="1">
      <c r="A69" s="98"/>
      <c r="C69" s="86"/>
      <c r="I69" s="85"/>
      <c r="J69" s="85"/>
      <c r="K69" s="85"/>
      <c r="L69" s="85"/>
      <c r="M69" s="85"/>
      <c r="N69" s="85"/>
      <c r="O69" s="85"/>
      <c r="P69" s="85"/>
      <c r="Q69" s="85"/>
      <c r="R69" s="85"/>
    </row>
    <row r="70" spans="1:18" ht="24" customHeight="1">
      <c r="A70" s="98"/>
      <c r="C70" s="86"/>
      <c r="I70" s="85"/>
      <c r="J70" s="85"/>
      <c r="K70" s="85"/>
      <c r="L70" s="85"/>
      <c r="M70" s="85"/>
      <c r="N70" s="85"/>
      <c r="O70" s="85"/>
      <c r="P70" s="85"/>
      <c r="Q70" s="85"/>
      <c r="R70" s="85"/>
    </row>
    <row r="71" spans="1:18" ht="24" customHeight="1">
      <c r="A71" s="98"/>
      <c r="C71" s="86"/>
      <c r="I71" s="85"/>
      <c r="J71" s="85"/>
      <c r="K71" s="85"/>
      <c r="L71" s="85"/>
      <c r="M71" s="85"/>
      <c r="N71" s="85"/>
      <c r="O71" s="85"/>
      <c r="P71" s="85"/>
      <c r="Q71" s="85"/>
      <c r="R71" s="85"/>
    </row>
    <row r="72" spans="1:18" ht="24" customHeight="1">
      <c r="A72" s="98"/>
      <c r="C72" s="86"/>
      <c r="I72" s="85"/>
      <c r="J72" s="85"/>
      <c r="K72" s="85"/>
      <c r="L72" s="85"/>
      <c r="M72" s="85"/>
      <c r="N72" s="85"/>
      <c r="O72" s="85"/>
      <c r="P72" s="85"/>
      <c r="Q72" s="85"/>
      <c r="R72" s="85"/>
    </row>
    <row r="73" spans="1:18" ht="24" customHeight="1">
      <c r="A73" s="98"/>
      <c r="C73" s="86"/>
      <c r="I73" s="85"/>
      <c r="J73" s="85"/>
      <c r="K73" s="85"/>
      <c r="L73" s="85"/>
      <c r="M73" s="85"/>
      <c r="N73" s="85"/>
      <c r="O73" s="85"/>
      <c r="P73" s="85"/>
      <c r="Q73" s="85"/>
      <c r="R73" s="85"/>
    </row>
    <row r="74" spans="1:18" ht="24" customHeight="1">
      <c r="A74" s="98"/>
      <c r="C74" s="86"/>
      <c r="I74" s="85"/>
      <c r="J74" s="85"/>
      <c r="K74" s="85"/>
      <c r="L74" s="85"/>
      <c r="M74" s="85"/>
      <c r="N74" s="85"/>
      <c r="O74" s="85"/>
      <c r="P74" s="85"/>
      <c r="Q74" s="85"/>
      <c r="R74" s="85"/>
    </row>
    <row r="75" spans="1:18" ht="24" customHeight="1">
      <c r="A75" s="98"/>
      <c r="C75" s="86"/>
      <c r="I75" s="85"/>
      <c r="J75" s="85"/>
      <c r="K75" s="85"/>
      <c r="L75" s="85"/>
      <c r="M75" s="85"/>
      <c r="N75" s="85"/>
      <c r="O75" s="85"/>
      <c r="P75" s="85"/>
      <c r="Q75" s="85"/>
      <c r="R75" s="85"/>
    </row>
    <row r="76" spans="1:18" ht="24" customHeight="1">
      <c r="A76" s="98"/>
      <c r="C76" s="86"/>
      <c r="I76" s="85"/>
      <c r="J76" s="85"/>
      <c r="K76" s="85"/>
      <c r="L76" s="85"/>
      <c r="M76" s="85"/>
      <c r="N76" s="85"/>
      <c r="O76" s="85"/>
      <c r="P76" s="85"/>
      <c r="Q76" s="85"/>
      <c r="R76" s="85"/>
    </row>
    <row r="77" spans="1:18" ht="24" customHeight="1">
      <c r="A77" s="98"/>
      <c r="C77" s="86"/>
      <c r="I77" s="85"/>
      <c r="J77" s="85"/>
      <c r="K77" s="85"/>
      <c r="L77" s="85"/>
      <c r="M77" s="85"/>
      <c r="N77" s="85"/>
      <c r="O77" s="85"/>
      <c r="P77" s="85"/>
      <c r="Q77" s="85"/>
      <c r="R77" s="85"/>
    </row>
    <row r="78" spans="1:18" ht="24" customHeight="1">
      <c r="A78" s="98"/>
      <c r="C78" s="86"/>
      <c r="I78" s="85"/>
      <c r="J78" s="85"/>
      <c r="K78" s="85"/>
      <c r="L78" s="85"/>
      <c r="M78" s="85"/>
      <c r="N78" s="85"/>
      <c r="O78" s="85"/>
      <c r="P78" s="85"/>
      <c r="Q78" s="85"/>
      <c r="R78" s="85"/>
    </row>
    <row r="79" spans="1:18" ht="24" customHeight="1">
      <c r="A79" s="98"/>
      <c r="C79" s="86"/>
      <c r="I79" s="85"/>
      <c r="J79" s="85"/>
      <c r="K79" s="85"/>
      <c r="L79" s="85"/>
      <c r="M79" s="85"/>
      <c r="N79" s="85"/>
      <c r="O79" s="85"/>
      <c r="P79" s="85"/>
      <c r="Q79" s="85"/>
      <c r="R79" s="85"/>
    </row>
    <row r="80" spans="1:18" ht="24" customHeight="1">
      <c r="A80" s="98"/>
      <c r="C80" s="86"/>
      <c r="I80" s="85"/>
      <c r="J80" s="85"/>
      <c r="K80" s="85"/>
      <c r="L80" s="85"/>
      <c r="M80" s="85"/>
      <c r="N80" s="85"/>
      <c r="O80" s="85"/>
      <c r="P80" s="85"/>
      <c r="Q80" s="85"/>
      <c r="R80" s="85"/>
    </row>
    <row r="81" spans="1:18" ht="24" customHeight="1">
      <c r="A81" s="98"/>
      <c r="C81" s="86"/>
      <c r="I81" s="85"/>
      <c r="J81" s="85"/>
      <c r="K81" s="85"/>
      <c r="L81" s="85"/>
      <c r="M81" s="85"/>
      <c r="N81" s="85"/>
      <c r="O81" s="85"/>
      <c r="P81" s="85"/>
      <c r="Q81" s="85"/>
      <c r="R81" s="85"/>
    </row>
    <row r="82" spans="1:18" ht="24" customHeight="1">
      <c r="A82" s="98"/>
      <c r="C82" s="86"/>
      <c r="I82" s="85"/>
      <c r="J82" s="85"/>
      <c r="K82" s="85"/>
      <c r="L82" s="85"/>
      <c r="M82" s="85"/>
      <c r="N82" s="85"/>
      <c r="O82" s="85"/>
      <c r="P82" s="85"/>
      <c r="Q82" s="85"/>
      <c r="R82" s="85"/>
    </row>
    <row r="83" spans="1:18" ht="24" customHeight="1">
      <c r="A83" s="98"/>
      <c r="C83" s="86"/>
      <c r="I83" s="85"/>
      <c r="J83" s="85"/>
      <c r="K83" s="85"/>
      <c r="L83" s="85"/>
      <c r="M83" s="85"/>
      <c r="N83" s="85"/>
      <c r="O83" s="85"/>
      <c r="P83" s="85"/>
      <c r="Q83" s="85"/>
      <c r="R83" s="85"/>
    </row>
    <row r="84" spans="1:18" ht="24" customHeight="1">
      <c r="A84" s="98"/>
      <c r="C84" s="86"/>
      <c r="I84" s="85"/>
      <c r="J84" s="85"/>
      <c r="K84" s="85"/>
      <c r="L84" s="85"/>
      <c r="M84" s="85"/>
      <c r="N84" s="85"/>
      <c r="O84" s="85"/>
      <c r="P84" s="85"/>
      <c r="Q84" s="85"/>
      <c r="R84" s="85"/>
    </row>
    <row r="85" spans="1:18" ht="24" customHeight="1">
      <c r="A85" s="98"/>
      <c r="C85" s="86"/>
      <c r="I85" s="85"/>
      <c r="J85" s="85"/>
      <c r="K85" s="85"/>
      <c r="L85" s="85"/>
      <c r="M85" s="85"/>
      <c r="N85" s="85"/>
      <c r="O85" s="85"/>
      <c r="P85" s="85"/>
      <c r="Q85" s="85"/>
      <c r="R85" s="85"/>
    </row>
    <row r="86" spans="1:18" ht="24" customHeight="1">
      <c r="A86" s="98"/>
      <c r="C86" s="86"/>
      <c r="I86" s="85"/>
      <c r="J86" s="85"/>
      <c r="K86" s="85"/>
      <c r="L86" s="85"/>
      <c r="M86" s="85"/>
      <c r="N86" s="85"/>
      <c r="O86" s="85"/>
      <c r="P86" s="85"/>
      <c r="Q86" s="85"/>
      <c r="R86" s="85"/>
    </row>
    <row r="87" spans="1:18" ht="24" customHeight="1">
      <c r="A87" s="98"/>
      <c r="C87" s="86"/>
      <c r="I87" s="85"/>
      <c r="J87" s="85"/>
      <c r="K87" s="85"/>
      <c r="L87" s="85"/>
      <c r="M87" s="85"/>
      <c r="N87" s="85"/>
      <c r="O87" s="85"/>
      <c r="P87" s="85"/>
      <c r="Q87" s="85"/>
      <c r="R87" s="85"/>
    </row>
    <row r="88" spans="1:18" ht="24" customHeight="1">
      <c r="A88" s="98"/>
      <c r="C88" s="86"/>
      <c r="I88" s="85"/>
      <c r="J88" s="85"/>
      <c r="K88" s="85"/>
      <c r="L88" s="85"/>
      <c r="M88" s="85"/>
      <c r="N88" s="85"/>
      <c r="O88" s="85"/>
      <c r="P88" s="85"/>
      <c r="Q88" s="85"/>
      <c r="R88" s="85"/>
    </row>
    <row r="89" spans="1:18" ht="24" customHeight="1">
      <c r="A89" s="98"/>
      <c r="C89" s="86"/>
      <c r="I89" s="85"/>
      <c r="J89" s="85"/>
      <c r="K89" s="85"/>
      <c r="L89" s="85"/>
      <c r="M89" s="85"/>
      <c r="N89" s="85"/>
      <c r="O89" s="85"/>
      <c r="P89" s="85"/>
      <c r="Q89" s="85"/>
      <c r="R89" s="85"/>
    </row>
    <row r="90" spans="1:18" ht="24" customHeight="1">
      <c r="A90" s="98"/>
      <c r="C90" s="86"/>
      <c r="I90" s="85"/>
      <c r="J90" s="85"/>
      <c r="K90" s="85"/>
      <c r="L90" s="85"/>
      <c r="M90" s="85"/>
      <c r="N90" s="85"/>
      <c r="O90" s="85"/>
      <c r="P90" s="85"/>
      <c r="Q90" s="85"/>
      <c r="R90" s="85"/>
    </row>
    <row r="91" spans="1:18" ht="24" customHeight="1">
      <c r="A91" s="98"/>
      <c r="C91" s="86"/>
      <c r="I91" s="85"/>
      <c r="J91" s="85"/>
      <c r="K91" s="85"/>
      <c r="L91" s="85"/>
      <c r="M91" s="85"/>
      <c r="N91" s="85"/>
      <c r="O91" s="85"/>
      <c r="P91" s="85"/>
      <c r="Q91" s="85"/>
      <c r="R91" s="85"/>
    </row>
    <row r="92" spans="1:18" ht="24" customHeight="1">
      <c r="A92" s="98"/>
      <c r="C92" s="86"/>
      <c r="I92" s="85"/>
      <c r="J92" s="85"/>
      <c r="K92" s="85"/>
      <c r="L92" s="85"/>
      <c r="M92" s="85"/>
      <c r="N92" s="85"/>
      <c r="O92" s="85"/>
      <c r="P92" s="85"/>
      <c r="Q92" s="85"/>
      <c r="R92" s="85"/>
    </row>
    <row r="93" spans="1:18" ht="24" customHeight="1">
      <c r="A93" s="98"/>
      <c r="C93" s="86"/>
      <c r="I93" s="85"/>
      <c r="J93" s="85"/>
      <c r="K93" s="85"/>
      <c r="L93" s="85"/>
      <c r="M93" s="85"/>
      <c r="N93" s="85"/>
      <c r="O93" s="85"/>
      <c r="P93" s="85"/>
      <c r="Q93" s="85"/>
      <c r="R93" s="85"/>
    </row>
    <row r="94" spans="1:18" ht="24" customHeight="1">
      <c r="A94" s="98"/>
      <c r="C94" s="86"/>
      <c r="I94" s="85"/>
      <c r="J94" s="85"/>
      <c r="K94" s="85"/>
      <c r="L94" s="85"/>
      <c r="M94" s="85"/>
      <c r="N94" s="85"/>
      <c r="O94" s="85"/>
      <c r="P94" s="85"/>
      <c r="Q94" s="85"/>
      <c r="R94" s="85"/>
    </row>
    <row r="95" spans="1:18" ht="24" customHeight="1">
      <c r="A95" s="98"/>
      <c r="C95" s="86"/>
      <c r="I95" s="85"/>
      <c r="J95" s="85"/>
      <c r="K95" s="85"/>
      <c r="L95" s="85"/>
      <c r="M95" s="85"/>
      <c r="N95" s="85"/>
      <c r="O95" s="85"/>
      <c r="P95" s="85"/>
      <c r="Q95" s="85"/>
      <c r="R95" s="85"/>
    </row>
    <row r="96" spans="1:18" ht="24" customHeight="1">
      <c r="A96" s="98"/>
      <c r="C96" s="86"/>
      <c r="I96" s="85"/>
      <c r="J96" s="85"/>
      <c r="K96" s="85"/>
      <c r="L96" s="85"/>
      <c r="M96" s="85"/>
      <c r="N96" s="85"/>
      <c r="O96" s="85"/>
      <c r="P96" s="85"/>
      <c r="Q96" s="85"/>
      <c r="R96" s="85"/>
    </row>
    <row r="97" spans="1:18" ht="24" customHeight="1">
      <c r="A97" s="98"/>
      <c r="C97" s="86"/>
      <c r="I97" s="85"/>
      <c r="J97" s="85"/>
      <c r="K97" s="85"/>
      <c r="L97" s="85"/>
      <c r="M97" s="85"/>
      <c r="N97" s="85"/>
      <c r="O97" s="85"/>
      <c r="P97" s="85"/>
      <c r="Q97" s="85"/>
      <c r="R97" s="85"/>
    </row>
    <row r="98" spans="1:18" ht="24" customHeight="1">
      <c r="A98" s="98"/>
      <c r="C98" s="86"/>
      <c r="I98" s="85"/>
      <c r="J98" s="85"/>
      <c r="K98" s="85"/>
      <c r="L98" s="85"/>
      <c r="M98" s="85"/>
      <c r="N98" s="85"/>
      <c r="O98" s="85"/>
      <c r="P98" s="85"/>
      <c r="Q98" s="85"/>
      <c r="R98" s="85"/>
    </row>
    <row r="99" spans="1:18" ht="24" customHeight="1">
      <c r="A99" s="98"/>
      <c r="C99" s="86"/>
      <c r="I99" s="85"/>
      <c r="J99" s="85"/>
      <c r="K99" s="85"/>
      <c r="L99" s="85"/>
      <c r="M99" s="85"/>
      <c r="N99" s="85"/>
      <c r="O99" s="85"/>
      <c r="P99" s="85"/>
      <c r="Q99" s="85"/>
      <c r="R99" s="85"/>
    </row>
    <row r="100" spans="1:18" ht="24" customHeight="1">
      <c r="A100" s="98"/>
      <c r="C100" s="86"/>
      <c r="I100" s="85"/>
      <c r="J100" s="85"/>
      <c r="K100" s="85"/>
      <c r="L100" s="85"/>
      <c r="M100" s="85"/>
      <c r="N100" s="85"/>
      <c r="O100" s="85"/>
      <c r="P100" s="85"/>
      <c r="Q100" s="85"/>
      <c r="R100" s="85"/>
    </row>
    <row r="101" spans="1:18" ht="24" customHeight="1">
      <c r="A101" s="98"/>
      <c r="C101" s="86"/>
      <c r="I101" s="85"/>
      <c r="J101" s="85"/>
      <c r="K101" s="85"/>
      <c r="L101" s="85"/>
      <c r="M101" s="85"/>
      <c r="N101" s="85"/>
      <c r="O101" s="85"/>
      <c r="P101" s="85"/>
      <c r="Q101" s="85"/>
      <c r="R101" s="85"/>
    </row>
    <row r="102" spans="1:18" ht="24" customHeight="1">
      <c r="A102" s="98"/>
      <c r="C102" s="86"/>
      <c r="I102" s="85"/>
      <c r="J102" s="85"/>
      <c r="K102" s="85"/>
      <c r="L102" s="85"/>
      <c r="M102" s="85"/>
      <c r="N102" s="85"/>
      <c r="O102" s="85"/>
      <c r="P102" s="85"/>
      <c r="Q102" s="85"/>
      <c r="R102" s="85"/>
    </row>
    <row r="103" spans="1:18" ht="24" customHeight="1">
      <c r="A103" s="98"/>
      <c r="C103" s="86"/>
      <c r="I103" s="85"/>
      <c r="J103" s="85"/>
      <c r="K103" s="85"/>
      <c r="L103" s="85"/>
      <c r="M103" s="85"/>
      <c r="N103" s="85"/>
      <c r="O103" s="85"/>
      <c r="P103" s="85"/>
      <c r="Q103" s="85"/>
      <c r="R103" s="85"/>
    </row>
    <row r="104" spans="1:18" ht="24" customHeight="1">
      <c r="A104" s="98"/>
      <c r="C104" s="86"/>
      <c r="I104" s="85"/>
      <c r="J104" s="85"/>
      <c r="K104" s="85"/>
      <c r="L104" s="85"/>
      <c r="M104" s="85"/>
      <c r="N104" s="85"/>
      <c r="O104" s="85"/>
      <c r="P104" s="85"/>
      <c r="Q104" s="85"/>
      <c r="R104" s="85"/>
    </row>
    <row r="105" spans="1:18" ht="24" customHeight="1">
      <c r="A105" s="98"/>
      <c r="C105" s="86"/>
      <c r="I105" s="85"/>
      <c r="J105" s="85"/>
      <c r="K105" s="85"/>
      <c r="L105" s="85"/>
      <c r="M105" s="85"/>
      <c r="N105" s="85"/>
      <c r="O105" s="85"/>
      <c r="P105" s="85"/>
      <c r="Q105" s="85"/>
      <c r="R105" s="85"/>
    </row>
    <row r="106" spans="1:18" ht="24" customHeight="1">
      <c r="A106" s="98"/>
      <c r="C106" s="86"/>
      <c r="I106" s="85"/>
      <c r="J106" s="85"/>
      <c r="K106" s="85"/>
      <c r="L106" s="85"/>
      <c r="M106" s="85"/>
      <c r="N106" s="85"/>
      <c r="O106" s="85"/>
      <c r="P106" s="85"/>
      <c r="Q106" s="85"/>
      <c r="R106" s="85"/>
    </row>
    <row r="107" spans="1:18" ht="24" customHeight="1">
      <c r="A107" s="98"/>
      <c r="C107" s="86"/>
      <c r="I107" s="85"/>
      <c r="J107" s="85"/>
      <c r="K107" s="85"/>
      <c r="L107" s="85"/>
      <c r="M107" s="85"/>
      <c r="N107" s="85"/>
      <c r="O107" s="85"/>
      <c r="P107" s="85"/>
      <c r="Q107" s="85"/>
      <c r="R107" s="85"/>
    </row>
    <row r="108" spans="1:18" ht="24" customHeight="1">
      <c r="A108" s="98"/>
      <c r="C108" s="86"/>
      <c r="I108" s="85"/>
      <c r="J108" s="85"/>
      <c r="K108" s="85"/>
      <c r="L108" s="85"/>
      <c r="M108" s="85"/>
      <c r="N108" s="85"/>
      <c r="O108" s="85"/>
      <c r="P108" s="85"/>
      <c r="Q108" s="85"/>
      <c r="R108" s="85"/>
    </row>
    <row r="109" spans="1:18" ht="24" customHeight="1">
      <c r="A109" s="98"/>
      <c r="C109" s="86"/>
      <c r="I109" s="85"/>
      <c r="J109" s="85"/>
      <c r="K109" s="85"/>
      <c r="L109" s="85"/>
      <c r="M109" s="85"/>
      <c r="N109" s="85"/>
      <c r="O109" s="85"/>
      <c r="P109" s="85"/>
      <c r="Q109" s="85"/>
      <c r="R109" s="85"/>
    </row>
    <row r="110" spans="1:18" ht="24" customHeight="1">
      <c r="A110" s="98"/>
      <c r="C110" s="86"/>
      <c r="I110" s="85"/>
      <c r="J110" s="85"/>
      <c r="K110" s="85"/>
      <c r="L110" s="85"/>
      <c r="M110" s="85"/>
      <c r="N110" s="85"/>
      <c r="O110" s="85"/>
      <c r="P110" s="85"/>
      <c r="Q110" s="85"/>
      <c r="R110" s="85"/>
    </row>
    <row r="111" spans="1:18" ht="24" customHeight="1">
      <c r="A111" s="98"/>
      <c r="C111" s="86"/>
      <c r="I111" s="85"/>
      <c r="J111" s="85"/>
      <c r="K111" s="85"/>
      <c r="L111" s="85"/>
      <c r="M111" s="85"/>
      <c r="N111" s="85"/>
      <c r="O111" s="85"/>
      <c r="P111" s="85"/>
      <c r="Q111" s="85"/>
      <c r="R111" s="85"/>
    </row>
    <row r="112" spans="1:18" ht="24" customHeight="1">
      <c r="A112" s="98"/>
      <c r="C112" s="86"/>
      <c r="I112" s="85"/>
      <c r="J112" s="85"/>
      <c r="K112" s="85"/>
      <c r="L112" s="85"/>
      <c r="M112" s="85"/>
      <c r="N112" s="85"/>
      <c r="O112" s="85"/>
      <c r="P112" s="85"/>
      <c r="Q112" s="85"/>
      <c r="R112" s="85"/>
    </row>
    <row r="113" spans="1:18" ht="24" customHeight="1">
      <c r="A113" s="98"/>
      <c r="C113" s="86"/>
      <c r="I113" s="85"/>
      <c r="J113" s="85"/>
      <c r="K113" s="85"/>
      <c r="L113" s="85"/>
      <c r="M113" s="85"/>
      <c r="N113" s="85"/>
      <c r="O113" s="85"/>
      <c r="P113" s="85"/>
      <c r="Q113" s="85"/>
      <c r="R113" s="85"/>
    </row>
    <row r="114" spans="1:18" ht="24" customHeight="1">
      <c r="A114" s="98"/>
      <c r="C114" s="86"/>
      <c r="I114" s="85"/>
      <c r="J114" s="85"/>
      <c r="K114" s="85"/>
      <c r="L114" s="85"/>
      <c r="M114" s="85"/>
      <c r="N114" s="85"/>
      <c r="O114" s="85"/>
      <c r="P114" s="85"/>
      <c r="Q114" s="85"/>
      <c r="R114" s="85"/>
    </row>
    <row r="115" spans="1:18" ht="24" customHeight="1">
      <c r="A115" s="98"/>
      <c r="C115" s="86"/>
      <c r="I115" s="85"/>
      <c r="J115" s="85"/>
      <c r="K115" s="85"/>
      <c r="L115" s="85"/>
      <c r="M115" s="85"/>
      <c r="N115" s="85"/>
      <c r="O115" s="85"/>
      <c r="P115" s="85"/>
      <c r="Q115" s="85"/>
      <c r="R115" s="85"/>
    </row>
    <row r="116" spans="1:18" ht="24" customHeight="1">
      <c r="A116" s="98"/>
      <c r="C116" s="86"/>
      <c r="I116" s="85"/>
      <c r="J116" s="85"/>
      <c r="K116" s="85"/>
      <c r="L116" s="85"/>
      <c r="M116" s="85"/>
      <c r="N116" s="85"/>
      <c r="O116" s="85"/>
      <c r="P116" s="85"/>
      <c r="Q116" s="85"/>
      <c r="R116" s="85"/>
    </row>
    <row r="117" spans="1:18" ht="24" customHeight="1">
      <c r="A117" s="98"/>
      <c r="C117" s="86"/>
      <c r="I117" s="85"/>
      <c r="J117" s="85"/>
      <c r="K117" s="85"/>
      <c r="L117" s="85"/>
      <c r="M117" s="85"/>
      <c r="N117" s="85"/>
      <c r="O117" s="85"/>
      <c r="P117" s="85"/>
      <c r="Q117" s="85"/>
      <c r="R117" s="85"/>
    </row>
    <row r="118" spans="1:18" ht="24" customHeight="1">
      <c r="A118" s="98"/>
      <c r="C118" s="86"/>
      <c r="I118" s="85"/>
      <c r="J118" s="85"/>
      <c r="K118" s="85"/>
      <c r="L118" s="85"/>
      <c r="M118" s="85"/>
      <c r="N118" s="85"/>
      <c r="O118" s="85"/>
      <c r="P118" s="85"/>
      <c r="Q118" s="85"/>
      <c r="R118" s="85"/>
    </row>
    <row r="119" spans="1:18" ht="24" customHeight="1">
      <c r="A119" s="98"/>
      <c r="C119" s="86"/>
      <c r="I119" s="85"/>
      <c r="J119" s="85"/>
      <c r="K119" s="85"/>
      <c r="L119" s="85"/>
      <c r="M119" s="85"/>
      <c r="N119" s="85"/>
      <c r="O119" s="85"/>
      <c r="P119" s="85"/>
      <c r="Q119" s="85"/>
      <c r="R119" s="85"/>
    </row>
    <row r="120" spans="1:18" ht="24" customHeight="1">
      <c r="A120" s="98"/>
      <c r="C120" s="86"/>
      <c r="I120" s="85"/>
      <c r="J120" s="85"/>
      <c r="K120" s="85"/>
      <c r="L120" s="85"/>
      <c r="M120" s="85"/>
      <c r="N120" s="85"/>
      <c r="O120" s="85"/>
      <c r="P120" s="85"/>
      <c r="Q120" s="85"/>
      <c r="R120" s="85"/>
    </row>
    <row r="121" spans="1:18" ht="24" customHeight="1">
      <c r="A121" s="98"/>
      <c r="C121" s="86"/>
      <c r="I121" s="85"/>
      <c r="J121" s="85"/>
      <c r="K121" s="85"/>
      <c r="L121" s="85"/>
      <c r="M121" s="85"/>
      <c r="N121" s="85"/>
      <c r="O121" s="85"/>
      <c r="P121" s="85"/>
      <c r="Q121" s="85"/>
      <c r="R121" s="85"/>
    </row>
    <row r="122" spans="1:18" ht="24" customHeight="1">
      <c r="A122" s="98"/>
      <c r="C122" s="86"/>
      <c r="I122" s="85"/>
      <c r="J122" s="85"/>
      <c r="K122" s="85"/>
      <c r="L122" s="85"/>
      <c r="M122" s="85"/>
      <c r="N122" s="85"/>
      <c r="O122" s="85"/>
      <c r="P122" s="85"/>
      <c r="Q122" s="85"/>
      <c r="R122" s="85"/>
    </row>
    <row r="123" spans="1:18" ht="24" customHeight="1">
      <c r="A123" s="98"/>
      <c r="C123" s="86"/>
      <c r="I123" s="85"/>
      <c r="J123" s="85"/>
      <c r="K123" s="85"/>
      <c r="L123" s="85"/>
      <c r="M123" s="85"/>
      <c r="N123" s="85"/>
      <c r="O123" s="85"/>
      <c r="P123" s="85"/>
      <c r="Q123" s="85"/>
      <c r="R123" s="85"/>
    </row>
    <row r="124" spans="1:18" ht="24" customHeight="1">
      <c r="A124" s="98"/>
      <c r="C124" s="86"/>
      <c r="I124" s="85"/>
      <c r="J124" s="85"/>
      <c r="K124" s="85"/>
      <c r="L124" s="85"/>
      <c r="M124" s="85"/>
      <c r="N124" s="85"/>
      <c r="O124" s="85"/>
      <c r="P124" s="85"/>
      <c r="Q124" s="85"/>
      <c r="R124" s="85"/>
    </row>
    <row r="125" spans="1:18" ht="24" customHeight="1">
      <c r="A125" s="98"/>
      <c r="C125" s="86"/>
      <c r="I125" s="85"/>
      <c r="J125" s="85"/>
      <c r="K125" s="85"/>
      <c r="L125" s="85"/>
      <c r="M125" s="85"/>
      <c r="N125" s="85"/>
      <c r="O125" s="85"/>
      <c r="P125" s="85"/>
      <c r="Q125" s="85"/>
      <c r="R125" s="85"/>
    </row>
    <row r="126" spans="1:18" ht="24" customHeight="1">
      <c r="A126" s="98"/>
      <c r="C126" s="86"/>
      <c r="I126" s="85"/>
      <c r="J126" s="85"/>
      <c r="K126" s="85"/>
      <c r="L126" s="85"/>
      <c r="M126" s="85"/>
      <c r="N126" s="85"/>
      <c r="O126" s="85"/>
      <c r="P126" s="85"/>
      <c r="Q126" s="85"/>
      <c r="R126" s="85"/>
    </row>
    <row r="127" spans="1:18" ht="24" customHeight="1">
      <c r="A127" s="98"/>
      <c r="C127" s="86"/>
      <c r="I127" s="85"/>
      <c r="J127" s="85"/>
      <c r="K127" s="85"/>
      <c r="L127" s="85"/>
      <c r="M127" s="85"/>
      <c r="N127" s="85"/>
      <c r="O127" s="85"/>
      <c r="P127" s="85"/>
      <c r="Q127" s="85"/>
      <c r="R127" s="85"/>
    </row>
    <row r="128" spans="1:18" ht="24" customHeight="1">
      <c r="A128" s="98"/>
      <c r="C128" s="86"/>
      <c r="I128" s="85"/>
      <c r="J128" s="85"/>
      <c r="K128" s="85"/>
      <c r="L128" s="85"/>
      <c r="M128" s="85"/>
      <c r="N128" s="85"/>
      <c r="O128" s="85"/>
      <c r="P128" s="85"/>
      <c r="Q128" s="85"/>
      <c r="R128" s="85"/>
    </row>
    <row r="129" spans="1:18" ht="24" customHeight="1">
      <c r="A129" s="98"/>
      <c r="C129" s="86"/>
      <c r="I129" s="85"/>
      <c r="J129" s="85"/>
      <c r="K129" s="85"/>
      <c r="L129" s="85"/>
      <c r="M129" s="85"/>
      <c r="N129" s="85"/>
      <c r="O129" s="85"/>
      <c r="P129" s="85"/>
      <c r="Q129" s="85"/>
      <c r="R129" s="85"/>
    </row>
    <row r="130" spans="1:18" ht="24" customHeight="1">
      <c r="A130" s="98"/>
      <c r="C130" s="86"/>
      <c r="I130" s="85"/>
      <c r="J130" s="85"/>
      <c r="K130" s="85"/>
      <c r="L130" s="85"/>
      <c r="M130" s="85"/>
      <c r="N130" s="85"/>
      <c r="O130" s="85"/>
      <c r="P130" s="85"/>
      <c r="Q130" s="85"/>
      <c r="R130" s="85"/>
    </row>
    <row r="131" spans="1:18" ht="24" customHeight="1">
      <c r="A131" s="98"/>
      <c r="C131" s="86"/>
      <c r="I131" s="85"/>
      <c r="J131" s="85"/>
      <c r="K131" s="85"/>
      <c r="L131" s="85"/>
      <c r="M131" s="85"/>
      <c r="N131" s="85"/>
      <c r="O131" s="85"/>
      <c r="P131" s="85"/>
      <c r="Q131" s="85"/>
      <c r="R131" s="85"/>
    </row>
    <row r="132" spans="1:18" ht="24" customHeight="1">
      <c r="A132" s="98"/>
      <c r="C132" s="86"/>
      <c r="I132" s="85"/>
      <c r="J132" s="85"/>
      <c r="K132" s="85"/>
      <c r="L132" s="85"/>
      <c r="M132" s="85"/>
      <c r="N132" s="85"/>
      <c r="O132" s="85"/>
      <c r="P132" s="85"/>
      <c r="Q132" s="85"/>
      <c r="R132" s="85"/>
    </row>
    <row r="133" spans="1:18" ht="24" customHeight="1">
      <c r="A133" s="98"/>
      <c r="C133" s="86"/>
      <c r="I133" s="85"/>
      <c r="J133" s="85"/>
      <c r="K133" s="85"/>
      <c r="L133" s="85"/>
      <c r="M133" s="85"/>
      <c r="N133" s="85"/>
      <c r="O133" s="85"/>
      <c r="P133" s="85"/>
      <c r="Q133" s="85"/>
      <c r="R133" s="85"/>
    </row>
    <row r="134" spans="1:18" ht="24" customHeight="1">
      <c r="A134" s="98"/>
      <c r="C134" s="86"/>
      <c r="I134" s="85"/>
      <c r="J134" s="85"/>
      <c r="K134" s="85"/>
      <c r="L134" s="85"/>
      <c r="M134" s="85"/>
      <c r="N134" s="85"/>
      <c r="O134" s="85"/>
      <c r="P134" s="85"/>
      <c r="Q134" s="85"/>
      <c r="R134" s="85"/>
    </row>
    <row r="135" spans="1:18" ht="24" customHeight="1">
      <c r="A135" s="98"/>
      <c r="C135" s="86"/>
      <c r="I135" s="85"/>
      <c r="J135" s="85"/>
      <c r="K135" s="85"/>
      <c r="L135" s="85"/>
      <c r="M135" s="85"/>
      <c r="N135" s="85"/>
      <c r="O135" s="85"/>
      <c r="P135" s="85"/>
      <c r="Q135" s="85"/>
      <c r="R135" s="85"/>
    </row>
    <row r="136" spans="1:18" ht="24" customHeight="1">
      <c r="A136" s="98"/>
      <c r="C136" s="86"/>
      <c r="I136" s="85"/>
      <c r="J136" s="85"/>
      <c r="K136" s="85"/>
      <c r="L136" s="85"/>
      <c r="M136" s="85"/>
      <c r="N136" s="85"/>
      <c r="O136" s="85"/>
      <c r="P136" s="85"/>
      <c r="Q136" s="85"/>
      <c r="R136" s="85"/>
    </row>
    <row r="137" spans="1:18" ht="24" customHeight="1">
      <c r="A137" s="98"/>
      <c r="C137" s="86"/>
      <c r="I137" s="85"/>
      <c r="J137" s="85"/>
      <c r="K137" s="85"/>
      <c r="L137" s="85"/>
      <c r="M137" s="85"/>
      <c r="N137" s="85"/>
      <c r="O137" s="85"/>
      <c r="P137" s="85"/>
      <c r="Q137" s="85"/>
      <c r="R137" s="85"/>
    </row>
    <row r="138" spans="1:18" ht="24" customHeight="1">
      <c r="A138" s="98"/>
      <c r="C138" s="86"/>
      <c r="I138" s="85"/>
      <c r="J138" s="85"/>
      <c r="K138" s="85"/>
      <c r="L138" s="85"/>
      <c r="M138" s="85"/>
      <c r="N138" s="85"/>
      <c r="O138" s="85"/>
      <c r="P138" s="85"/>
      <c r="Q138" s="85"/>
      <c r="R138" s="85"/>
    </row>
    <row r="139" spans="1:18" ht="24" customHeight="1">
      <c r="A139" s="98"/>
      <c r="C139" s="86"/>
      <c r="I139" s="85"/>
      <c r="J139" s="85"/>
      <c r="K139" s="85"/>
      <c r="L139" s="85"/>
      <c r="M139" s="85"/>
      <c r="N139" s="85"/>
      <c r="O139" s="85"/>
      <c r="P139" s="85"/>
      <c r="Q139" s="85"/>
      <c r="R139" s="85"/>
    </row>
    <row r="140" spans="1:18" ht="24" customHeight="1">
      <c r="A140" s="98"/>
      <c r="C140" s="86"/>
      <c r="I140" s="85"/>
      <c r="J140" s="85"/>
      <c r="K140" s="85"/>
      <c r="L140" s="85"/>
      <c r="M140" s="85"/>
      <c r="N140" s="85"/>
      <c r="O140" s="85"/>
      <c r="P140" s="85"/>
      <c r="Q140" s="85"/>
      <c r="R140" s="85"/>
    </row>
    <row r="141" spans="1:18" ht="24" customHeight="1">
      <c r="A141" s="98"/>
      <c r="C141" s="86"/>
      <c r="I141" s="85"/>
      <c r="J141" s="85"/>
      <c r="K141" s="85"/>
      <c r="L141" s="85"/>
      <c r="M141" s="85"/>
      <c r="N141" s="85"/>
      <c r="O141" s="85"/>
      <c r="P141" s="85"/>
      <c r="Q141" s="85"/>
      <c r="R141" s="85"/>
    </row>
    <row r="142" spans="1:18" ht="24" customHeight="1">
      <c r="A142" s="98"/>
      <c r="C142" s="86"/>
      <c r="I142" s="85"/>
      <c r="J142" s="85"/>
      <c r="K142" s="85"/>
      <c r="L142" s="85"/>
      <c r="M142" s="85"/>
      <c r="N142" s="85"/>
      <c r="O142" s="85"/>
      <c r="P142" s="85"/>
      <c r="Q142" s="85"/>
      <c r="R142" s="85"/>
    </row>
    <row r="143" spans="1:18" ht="24" customHeight="1">
      <c r="A143" s="98"/>
      <c r="C143" s="86"/>
      <c r="I143" s="85"/>
      <c r="J143" s="85"/>
      <c r="K143" s="85"/>
      <c r="L143" s="85"/>
      <c r="M143" s="85"/>
      <c r="N143" s="85"/>
      <c r="O143" s="85"/>
      <c r="P143" s="85"/>
      <c r="Q143" s="85"/>
      <c r="R143" s="85"/>
    </row>
    <row r="144" spans="1:18" ht="24" customHeight="1">
      <c r="A144" s="98"/>
      <c r="C144" s="86"/>
      <c r="I144" s="85"/>
      <c r="J144" s="85"/>
      <c r="K144" s="85"/>
      <c r="L144" s="85"/>
      <c r="M144" s="85"/>
      <c r="N144" s="85"/>
      <c r="O144" s="85"/>
      <c r="P144" s="85"/>
      <c r="Q144" s="85"/>
      <c r="R144" s="85"/>
    </row>
    <row r="145" spans="1:18" ht="24" customHeight="1">
      <c r="A145" s="98"/>
      <c r="C145" s="86"/>
      <c r="I145" s="85"/>
      <c r="J145" s="85"/>
      <c r="K145" s="85"/>
      <c r="L145" s="85"/>
      <c r="M145" s="85"/>
      <c r="N145" s="85"/>
      <c r="O145" s="85"/>
      <c r="P145" s="85"/>
      <c r="Q145" s="85"/>
      <c r="R145" s="85"/>
    </row>
    <row r="146" spans="1:18" ht="24" customHeight="1">
      <c r="A146" s="98"/>
      <c r="C146" s="86"/>
      <c r="I146" s="85"/>
      <c r="J146" s="85"/>
      <c r="K146" s="85"/>
      <c r="L146" s="85"/>
      <c r="M146" s="85"/>
      <c r="N146" s="85"/>
      <c r="O146" s="85"/>
      <c r="P146" s="85"/>
      <c r="Q146" s="85"/>
      <c r="R146" s="85"/>
    </row>
    <row r="147" spans="1:18" ht="24" customHeight="1">
      <c r="A147" s="98"/>
      <c r="C147" s="86"/>
      <c r="I147" s="85"/>
      <c r="J147" s="85"/>
      <c r="K147" s="85"/>
      <c r="L147" s="85"/>
      <c r="M147" s="85"/>
      <c r="N147" s="85"/>
      <c r="O147" s="85"/>
      <c r="P147" s="85"/>
      <c r="Q147" s="85"/>
      <c r="R147" s="85"/>
    </row>
    <row r="148" spans="1:18" ht="24" customHeight="1">
      <c r="A148" s="98"/>
      <c r="C148" s="86"/>
      <c r="I148" s="85"/>
      <c r="J148" s="85"/>
      <c r="K148" s="85"/>
      <c r="L148" s="85"/>
      <c r="M148" s="85"/>
      <c r="N148" s="85"/>
      <c r="O148" s="85"/>
      <c r="P148" s="85"/>
      <c r="Q148" s="85"/>
      <c r="R148" s="85"/>
    </row>
    <row r="149" spans="1:18" ht="24" customHeight="1">
      <c r="A149" s="98"/>
      <c r="C149" s="86"/>
      <c r="I149" s="85"/>
      <c r="J149" s="85"/>
      <c r="K149" s="85"/>
      <c r="L149" s="85"/>
      <c r="M149" s="85"/>
      <c r="N149" s="85"/>
      <c r="O149" s="85"/>
      <c r="P149" s="85"/>
      <c r="Q149" s="85"/>
      <c r="R149" s="85"/>
    </row>
    <row r="150" spans="1:18" ht="24" customHeight="1">
      <c r="A150" s="98"/>
      <c r="C150" s="86"/>
      <c r="I150" s="85"/>
      <c r="J150" s="85"/>
      <c r="K150" s="85"/>
      <c r="L150" s="85"/>
      <c r="M150" s="85"/>
      <c r="N150" s="85"/>
      <c r="O150" s="85"/>
      <c r="P150" s="85"/>
      <c r="Q150" s="85"/>
      <c r="R150" s="85"/>
    </row>
    <row r="151" spans="1:18" ht="24" customHeight="1">
      <c r="A151" s="98"/>
      <c r="C151" s="86"/>
      <c r="I151" s="85"/>
      <c r="J151" s="85"/>
      <c r="K151" s="85"/>
      <c r="L151" s="85"/>
      <c r="M151" s="85"/>
      <c r="N151" s="85"/>
      <c r="O151" s="85"/>
      <c r="P151" s="85"/>
      <c r="Q151" s="85"/>
      <c r="R151" s="85"/>
    </row>
    <row r="152" spans="1:18" ht="24" customHeight="1">
      <c r="A152" s="98"/>
      <c r="C152" s="86"/>
      <c r="I152" s="85"/>
      <c r="J152" s="85"/>
      <c r="K152" s="85"/>
      <c r="L152" s="85"/>
      <c r="M152" s="85"/>
      <c r="N152" s="85"/>
      <c r="O152" s="85"/>
      <c r="P152" s="85"/>
      <c r="Q152" s="85"/>
      <c r="R152" s="85"/>
    </row>
    <row r="153" spans="1:18" ht="24" customHeight="1">
      <c r="A153" s="98"/>
      <c r="C153" s="86"/>
      <c r="I153" s="85"/>
      <c r="J153" s="85"/>
      <c r="K153" s="85"/>
      <c r="L153" s="85"/>
      <c r="M153" s="85"/>
      <c r="N153" s="85"/>
      <c r="O153" s="85"/>
      <c r="P153" s="85"/>
      <c r="Q153" s="85"/>
      <c r="R153" s="85"/>
    </row>
    <row r="154" spans="1:18" ht="24" customHeight="1">
      <c r="A154" s="98"/>
      <c r="C154" s="86"/>
      <c r="I154" s="85"/>
      <c r="J154" s="85"/>
      <c r="K154" s="85"/>
      <c r="L154" s="85"/>
      <c r="M154" s="85"/>
      <c r="N154" s="85"/>
      <c r="O154" s="85"/>
      <c r="P154" s="85"/>
      <c r="Q154" s="85"/>
      <c r="R154" s="85"/>
    </row>
    <row r="155" spans="1:18" ht="24" customHeight="1">
      <c r="A155" s="98"/>
      <c r="C155" s="86"/>
      <c r="I155" s="85"/>
      <c r="J155" s="85"/>
      <c r="K155" s="85"/>
      <c r="L155" s="85"/>
      <c r="M155" s="85"/>
      <c r="N155" s="85"/>
      <c r="O155" s="85"/>
      <c r="P155" s="85"/>
      <c r="Q155" s="85"/>
      <c r="R155" s="85"/>
    </row>
    <row r="156" spans="1:18" ht="24" customHeight="1">
      <c r="A156" s="98"/>
      <c r="C156" s="86"/>
      <c r="I156" s="85"/>
      <c r="J156" s="85"/>
      <c r="K156" s="85"/>
      <c r="L156" s="85"/>
      <c r="M156" s="85"/>
      <c r="N156" s="85"/>
      <c r="O156" s="85"/>
      <c r="P156" s="85"/>
      <c r="Q156" s="85"/>
      <c r="R156" s="85"/>
    </row>
    <row r="157" spans="1:18" ht="24" customHeight="1">
      <c r="A157" s="98"/>
      <c r="C157" s="86"/>
      <c r="I157" s="85"/>
      <c r="J157" s="85"/>
      <c r="K157" s="85"/>
      <c r="L157" s="85"/>
      <c r="M157" s="85"/>
      <c r="N157" s="85"/>
      <c r="O157" s="85"/>
      <c r="P157" s="85"/>
      <c r="Q157" s="85"/>
      <c r="R157" s="85"/>
    </row>
    <row r="158" spans="1:18" ht="24" customHeight="1">
      <c r="A158" s="98"/>
      <c r="C158" s="86"/>
      <c r="I158" s="85"/>
      <c r="J158" s="85"/>
      <c r="K158" s="85"/>
      <c r="L158" s="85"/>
      <c r="M158" s="85"/>
      <c r="N158" s="85"/>
      <c r="O158" s="85"/>
      <c r="P158" s="85"/>
      <c r="Q158" s="85"/>
      <c r="R158" s="85"/>
    </row>
    <row r="159" spans="1:18" ht="24" customHeight="1">
      <c r="A159" s="98"/>
      <c r="C159" s="86"/>
      <c r="I159" s="85"/>
      <c r="J159" s="85"/>
      <c r="K159" s="85"/>
      <c r="L159" s="85"/>
      <c r="M159" s="85"/>
      <c r="N159" s="85"/>
      <c r="O159" s="85"/>
      <c r="P159" s="85"/>
      <c r="Q159" s="85"/>
      <c r="R159" s="85"/>
    </row>
    <row r="160" spans="1:18" ht="24" customHeight="1">
      <c r="A160" s="98"/>
      <c r="C160" s="86"/>
      <c r="I160" s="85"/>
      <c r="J160" s="85"/>
      <c r="K160" s="85"/>
      <c r="L160" s="85"/>
      <c r="M160" s="85"/>
      <c r="N160" s="85"/>
      <c r="O160" s="85"/>
      <c r="P160" s="85"/>
      <c r="Q160" s="85"/>
      <c r="R160" s="85"/>
    </row>
    <row r="161" spans="1:18" ht="24" customHeight="1">
      <c r="A161" s="98"/>
      <c r="C161" s="86"/>
      <c r="I161" s="85"/>
      <c r="J161" s="85"/>
      <c r="K161" s="85"/>
      <c r="L161" s="85"/>
      <c r="M161" s="85"/>
      <c r="N161" s="85"/>
      <c r="O161" s="85"/>
      <c r="P161" s="85"/>
      <c r="Q161" s="85"/>
      <c r="R161" s="85"/>
    </row>
    <row r="162" spans="1:18" ht="24" customHeight="1">
      <c r="A162" s="98"/>
      <c r="C162" s="86"/>
      <c r="I162" s="85"/>
      <c r="J162" s="85"/>
      <c r="K162" s="85"/>
      <c r="L162" s="85"/>
      <c r="M162" s="85"/>
      <c r="N162" s="85"/>
      <c r="O162" s="85"/>
      <c r="P162" s="85"/>
      <c r="Q162" s="85"/>
      <c r="R162" s="85"/>
    </row>
    <row r="163" spans="1:18" ht="24" customHeight="1">
      <c r="A163" s="98"/>
      <c r="C163" s="86"/>
      <c r="I163" s="85"/>
      <c r="J163" s="85"/>
      <c r="K163" s="85"/>
      <c r="L163" s="85"/>
      <c r="M163" s="85"/>
      <c r="N163" s="85"/>
      <c r="O163" s="85"/>
      <c r="P163" s="85"/>
      <c r="Q163" s="85"/>
      <c r="R163" s="85"/>
    </row>
    <row r="164" spans="1:18" ht="24" customHeight="1">
      <c r="A164" s="98"/>
      <c r="C164" s="86"/>
      <c r="I164" s="85"/>
      <c r="J164" s="85"/>
      <c r="K164" s="85"/>
      <c r="L164" s="85"/>
      <c r="M164" s="85"/>
      <c r="N164" s="85"/>
      <c r="O164" s="85"/>
      <c r="P164" s="85"/>
      <c r="Q164" s="85"/>
      <c r="R164" s="85"/>
    </row>
    <row r="165" spans="1:18" ht="24" customHeight="1">
      <c r="A165" s="98"/>
      <c r="C165" s="86"/>
      <c r="I165" s="85"/>
      <c r="J165" s="85"/>
      <c r="K165" s="85"/>
      <c r="L165" s="85"/>
      <c r="M165" s="85"/>
      <c r="N165" s="85"/>
      <c r="O165" s="85"/>
      <c r="P165" s="85"/>
      <c r="Q165" s="85"/>
      <c r="R165" s="85"/>
    </row>
    <row r="166" spans="1:18" ht="24" customHeight="1">
      <c r="A166" s="98"/>
      <c r="C166" s="86"/>
      <c r="I166" s="85"/>
      <c r="J166" s="85"/>
      <c r="K166" s="85"/>
      <c r="L166" s="85"/>
      <c r="M166" s="85"/>
      <c r="N166" s="85"/>
      <c r="O166" s="85"/>
      <c r="P166" s="85"/>
      <c r="Q166" s="85"/>
      <c r="R166" s="85"/>
    </row>
    <row r="167" spans="1:18" ht="24" customHeight="1">
      <c r="A167" s="98"/>
      <c r="C167" s="86"/>
      <c r="I167" s="85"/>
      <c r="J167" s="85"/>
      <c r="K167" s="85"/>
      <c r="L167" s="85"/>
      <c r="M167" s="85"/>
      <c r="N167" s="85"/>
      <c r="O167" s="85"/>
      <c r="P167" s="85"/>
      <c r="Q167" s="85"/>
      <c r="R167" s="85"/>
    </row>
    <row r="168" spans="1:18" ht="24" customHeight="1">
      <c r="A168" s="98"/>
      <c r="C168" s="86"/>
      <c r="I168" s="85"/>
      <c r="J168" s="85"/>
      <c r="K168" s="85"/>
      <c r="L168" s="85"/>
      <c r="M168" s="85"/>
      <c r="N168" s="85"/>
      <c r="O168" s="85"/>
      <c r="P168" s="85"/>
      <c r="Q168" s="85"/>
      <c r="R168" s="85"/>
    </row>
    <row r="169" spans="1:18" ht="24" customHeight="1">
      <c r="A169" s="98"/>
      <c r="C169" s="86"/>
      <c r="I169" s="85"/>
      <c r="J169" s="85"/>
      <c r="K169" s="85"/>
      <c r="L169" s="85"/>
      <c r="M169" s="85"/>
      <c r="N169" s="85"/>
      <c r="O169" s="85"/>
      <c r="P169" s="85"/>
      <c r="Q169" s="85"/>
      <c r="R169" s="85"/>
    </row>
    <row r="170" spans="1:18" ht="24" customHeight="1">
      <c r="A170" s="98"/>
      <c r="C170" s="86"/>
      <c r="I170" s="85"/>
      <c r="J170" s="85"/>
      <c r="K170" s="85"/>
      <c r="L170" s="85"/>
      <c r="M170" s="85"/>
      <c r="N170" s="85"/>
      <c r="O170" s="85"/>
      <c r="P170" s="85"/>
      <c r="Q170" s="85"/>
      <c r="R170" s="85"/>
    </row>
    <row r="171" spans="1:18" ht="24" customHeight="1">
      <c r="A171" s="98"/>
      <c r="C171" s="86"/>
      <c r="I171" s="85"/>
      <c r="J171" s="85"/>
      <c r="K171" s="85"/>
      <c r="L171" s="85"/>
      <c r="M171" s="85"/>
      <c r="N171" s="85"/>
      <c r="O171" s="85"/>
      <c r="P171" s="85"/>
      <c r="Q171" s="85"/>
      <c r="R171" s="85"/>
    </row>
    <row r="172" spans="1:18" ht="24" customHeight="1">
      <c r="A172" s="98"/>
      <c r="C172" s="86"/>
      <c r="I172" s="85"/>
      <c r="J172" s="85"/>
      <c r="K172" s="85"/>
      <c r="L172" s="85"/>
      <c r="M172" s="85"/>
      <c r="N172" s="85"/>
      <c r="O172" s="85"/>
      <c r="P172" s="85"/>
      <c r="Q172" s="85"/>
      <c r="R172" s="85"/>
    </row>
    <row r="173" spans="1:18" ht="24" customHeight="1">
      <c r="A173" s="98"/>
      <c r="C173" s="86"/>
      <c r="I173" s="85"/>
      <c r="J173" s="85"/>
      <c r="K173" s="85"/>
      <c r="L173" s="85"/>
      <c r="M173" s="85"/>
      <c r="N173" s="85"/>
      <c r="O173" s="85"/>
      <c r="P173" s="85"/>
      <c r="Q173" s="85"/>
      <c r="R173" s="85"/>
    </row>
    <row r="174" spans="1:18" ht="24" customHeight="1">
      <c r="A174" s="98"/>
      <c r="C174" s="86"/>
      <c r="I174" s="85"/>
      <c r="J174" s="85"/>
      <c r="K174" s="85"/>
      <c r="L174" s="85"/>
      <c r="M174" s="85"/>
      <c r="N174" s="85"/>
      <c r="O174" s="85"/>
      <c r="P174" s="85"/>
      <c r="Q174" s="85"/>
      <c r="R174" s="85"/>
    </row>
    <row r="175" spans="1:18" ht="24" customHeight="1">
      <c r="A175" s="98"/>
      <c r="C175" s="86"/>
      <c r="I175" s="85"/>
      <c r="J175" s="85"/>
      <c r="K175" s="85"/>
      <c r="L175" s="85"/>
      <c r="M175" s="85"/>
      <c r="N175" s="85"/>
      <c r="O175" s="85"/>
      <c r="P175" s="85"/>
      <c r="Q175" s="85"/>
      <c r="R175" s="85"/>
    </row>
    <row r="176" spans="1:18" ht="24" customHeight="1">
      <c r="A176" s="98"/>
      <c r="C176" s="86"/>
      <c r="I176" s="85"/>
      <c r="J176" s="85"/>
      <c r="K176" s="85"/>
      <c r="L176" s="85"/>
      <c r="M176" s="85"/>
      <c r="N176" s="85"/>
      <c r="O176" s="85"/>
      <c r="P176" s="85"/>
      <c r="Q176" s="85"/>
      <c r="R176" s="85"/>
    </row>
    <row r="177" spans="1:18" ht="24" customHeight="1">
      <c r="A177" s="98"/>
      <c r="C177" s="86"/>
      <c r="I177" s="85"/>
      <c r="J177" s="85"/>
      <c r="K177" s="85"/>
      <c r="L177" s="85"/>
      <c r="M177" s="85"/>
      <c r="N177" s="85"/>
      <c r="O177" s="85"/>
      <c r="P177" s="85"/>
      <c r="Q177" s="85"/>
      <c r="R177" s="85"/>
    </row>
    <row r="178" spans="1:18" ht="24" customHeight="1">
      <c r="A178" s="98"/>
      <c r="C178" s="86"/>
      <c r="I178" s="85"/>
      <c r="J178" s="85"/>
      <c r="K178" s="85"/>
      <c r="L178" s="85"/>
      <c r="M178" s="85"/>
      <c r="N178" s="85"/>
      <c r="O178" s="85"/>
      <c r="P178" s="85"/>
      <c r="Q178" s="85"/>
      <c r="R178" s="85"/>
    </row>
    <row r="179" spans="1:18" ht="24" customHeight="1">
      <c r="A179" s="98"/>
      <c r="C179" s="86"/>
      <c r="I179" s="85"/>
      <c r="J179" s="85"/>
      <c r="K179" s="85"/>
      <c r="L179" s="85"/>
      <c r="M179" s="85"/>
      <c r="N179" s="85"/>
      <c r="O179" s="85"/>
      <c r="P179" s="85"/>
      <c r="Q179" s="85"/>
      <c r="R179" s="85"/>
    </row>
    <row r="180" spans="1:18" ht="24" customHeight="1">
      <c r="A180" s="98"/>
      <c r="C180" s="86"/>
      <c r="I180" s="85"/>
      <c r="J180" s="85"/>
      <c r="K180" s="85"/>
      <c r="L180" s="85"/>
      <c r="M180" s="85"/>
      <c r="N180" s="85"/>
      <c r="O180" s="85"/>
      <c r="P180" s="85"/>
      <c r="Q180" s="85"/>
      <c r="R180" s="85"/>
    </row>
    <row r="181" spans="1:18" ht="24" customHeight="1">
      <c r="A181" s="98"/>
      <c r="C181" s="86"/>
      <c r="I181" s="85"/>
      <c r="J181" s="85"/>
      <c r="K181" s="85"/>
      <c r="L181" s="85"/>
      <c r="M181" s="85"/>
      <c r="N181" s="85"/>
      <c r="O181" s="85"/>
      <c r="P181" s="85"/>
      <c r="Q181" s="85"/>
      <c r="R181" s="85"/>
    </row>
    <row r="182" spans="1:18" ht="24" customHeight="1">
      <c r="A182" s="98"/>
      <c r="C182" s="86"/>
      <c r="I182" s="85"/>
      <c r="J182" s="85"/>
      <c r="K182" s="85"/>
      <c r="L182" s="85"/>
      <c r="M182" s="85"/>
      <c r="N182" s="85"/>
      <c r="O182" s="85"/>
      <c r="P182" s="85"/>
      <c r="Q182" s="85"/>
      <c r="R182" s="85"/>
    </row>
    <row r="183" spans="1:18" ht="24" customHeight="1">
      <c r="A183" s="98"/>
      <c r="C183" s="86"/>
      <c r="I183" s="85"/>
      <c r="J183" s="85"/>
      <c r="K183" s="85"/>
      <c r="L183" s="85"/>
      <c r="M183" s="85"/>
      <c r="N183" s="85"/>
      <c r="O183" s="85"/>
      <c r="P183" s="85"/>
      <c r="Q183" s="85"/>
      <c r="R183" s="85"/>
    </row>
    <row r="184" spans="1:18" ht="24" customHeight="1">
      <c r="A184" s="98"/>
      <c r="C184" s="86"/>
      <c r="I184" s="85"/>
      <c r="J184" s="85"/>
      <c r="K184" s="85"/>
      <c r="L184" s="85"/>
      <c r="M184" s="85"/>
      <c r="N184" s="85"/>
      <c r="O184" s="85"/>
      <c r="P184" s="85"/>
      <c r="Q184" s="85"/>
      <c r="R184" s="85"/>
    </row>
    <row r="185" spans="1:18" ht="24" customHeight="1">
      <c r="A185" s="98"/>
      <c r="C185" s="86"/>
      <c r="I185" s="85"/>
      <c r="J185" s="85"/>
      <c r="K185" s="85"/>
      <c r="L185" s="85"/>
      <c r="M185" s="85"/>
      <c r="N185" s="85"/>
      <c r="O185" s="85"/>
      <c r="P185" s="85"/>
      <c r="Q185" s="85"/>
      <c r="R185" s="85"/>
    </row>
    <row r="186" spans="1:18" ht="24" customHeight="1">
      <c r="A186" s="98"/>
      <c r="C186" s="86"/>
      <c r="I186" s="85"/>
      <c r="J186" s="85"/>
      <c r="K186" s="85"/>
      <c r="L186" s="85"/>
      <c r="M186" s="85"/>
      <c r="N186" s="85"/>
      <c r="O186" s="85"/>
      <c r="P186" s="85"/>
      <c r="Q186" s="85"/>
      <c r="R186" s="85"/>
    </row>
    <row r="187" spans="1:18" ht="24" customHeight="1">
      <c r="A187" s="98"/>
      <c r="C187" s="86"/>
      <c r="I187" s="85"/>
      <c r="J187" s="85"/>
      <c r="K187" s="85"/>
      <c r="L187" s="85"/>
      <c r="M187" s="85"/>
      <c r="N187" s="85"/>
      <c r="O187" s="85"/>
      <c r="P187" s="85"/>
      <c r="Q187" s="85"/>
      <c r="R187" s="85"/>
    </row>
    <row r="188" spans="1:18" ht="24" customHeight="1">
      <c r="A188" s="98"/>
      <c r="C188" s="86"/>
      <c r="I188" s="85"/>
      <c r="J188" s="85"/>
      <c r="K188" s="85"/>
      <c r="L188" s="85"/>
      <c r="M188" s="85"/>
      <c r="N188" s="85"/>
      <c r="O188" s="85"/>
      <c r="P188" s="85"/>
      <c r="Q188" s="85"/>
      <c r="R188" s="85"/>
    </row>
    <row r="189" spans="1:18" ht="24" customHeight="1">
      <c r="A189" s="98"/>
      <c r="C189" s="86"/>
      <c r="I189" s="85"/>
      <c r="J189" s="85"/>
      <c r="K189" s="85"/>
      <c r="L189" s="85"/>
      <c r="M189" s="85"/>
      <c r="N189" s="85"/>
      <c r="O189" s="85"/>
      <c r="P189" s="85"/>
      <c r="Q189" s="85"/>
      <c r="R189" s="85"/>
    </row>
    <row r="190" spans="1:18" ht="24" customHeight="1">
      <c r="A190" s="98"/>
      <c r="C190" s="86"/>
      <c r="I190" s="85"/>
      <c r="J190" s="85"/>
      <c r="K190" s="85"/>
      <c r="L190" s="85"/>
      <c r="M190" s="85"/>
      <c r="N190" s="85"/>
      <c r="O190" s="85"/>
      <c r="P190" s="85"/>
      <c r="Q190" s="85"/>
      <c r="R190" s="85"/>
    </row>
    <row r="191" spans="1:18" ht="24" customHeight="1">
      <c r="A191" s="98"/>
      <c r="C191" s="86"/>
      <c r="I191" s="85"/>
      <c r="J191" s="85"/>
      <c r="K191" s="85"/>
      <c r="L191" s="85"/>
      <c r="M191" s="85"/>
      <c r="N191" s="85"/>
      <c r="O191" s="85"/>
      <c r="P191" s="85"/>
      <c r="Q191" s="85"/>
      <c r="R191" s="85"/>
    </row>
    <row r="192" spans="1:18" ht="24" customHeight="1">
      <c r="A192" s="98"/>
      <c r="C192" s="86"/>
      <c r="I192" s="85"/>
      <c r="J192" s="85"/>
      <c r="K192" s="85"/>
      <c r="L192" s="85"/>
      <c r="M192" s="85"/>
      <c r="N192" s="85"/>
      <c r="O192" s="85"/>
      <c r="P192" s="85"/>
      <c r="Q192" s="85"/>
      <c r="R192" s="85"/>
    </row>
    <row r="193" spans="1:18" ht="24" customHeight="1">
      <c r="A193" s="98"/>
      <c r="C193" s="86"/>
      <c r="I193" s="85"/>
      <c r="J193" s="85"/>
      <c r="K193" s="85"/>
      <c r="L193" s="85"/>
      <c r="M193" s="85"/>
      <c r="N193" s="85"/>
      <c r="O193" s="85"/>
      <c r="P193" s="85"/>
      <c r="Q193" s="85"/>
      <c r="R193" s="85"/>
    </row>
    <row r="194" spans="1:18" ht="24" customHeight="1">
      <c r="A194" s="98"/>
      <c r="C194" s="86"/>
      <c r="I194" s="85"/>
      <c r="J194" s="85"/>
      <c r="K194" s="85"/>
      <c r="L194" s="85"/>
      <c r="M194" s="85"/>
      <c r="N194" s="85"/>
      <c r="O194" s="85"/>
      <c r="P194" s="85"/>
      <c r="Q194" s="85"/>
      <c r="R194" s="85"/>
    </row>
    <row r="195" spans="1:18" ht="24" customHeight="1">
      <c r="A195" s="98"/>
      <c r="C195" s="86"/>
      <c r="I195" s="85"/>
      <c r="J195" s="85"/>
      <c r="K195" s="85"/>
      <c r="L195" s="85"/>
      <c r="M195" s="85"/>
      <c r="N195" s="85"/>
      <c r="O195" s="85"/>
      <c r="P195" s="85"/>
      <c r="Q195" s="85"/>
      <c r="R195" s="85"/>
    </row>
    <row r="196" spans="1:18" ht="24" customHeight="1">
      <c r="A196" s="98"/>
      <c r="C196" s="86"/>
      <c r="I196" s="85"/>
      <c r="J196" s="85"/>
      <c r="K196" s="85"/>
      <c r="L196" s="85"/>
      <c r="M196" s="85"/>
      <c r="N196" s="85"/>
      <c r="O196" s="85"/>
      <c r="P196" s="85"/>
      <c r="Q196" s="85"/>
      <c r="R196" s="85"/>
    </row>
    <row r="197" spans="1:18" ht="24" customHeight="1">
      <c r="A197" s="98"/>
      <c r="C197" s="86"/>
      <c r="I197" s="85"/>
      <c r="J197" s="85"/>
      <c r="K197" s="85"/>
      <c r="L197" s="85"/>
      <c r="M197" s="85"/>
      <c r="N197" s="85"/>
      <c r="O197" s="85"/>
      <c r="P197" s="85"/>
      <c r="Q197" s="85"/>
      <c r="R197" s="85"/>
    </row>
    <row r="198" spans="1:18" ht="24" customHeight="1">
      <c r="A198" s="98"/>
      <c r="C198" s="86"/>
      <c r="I198" s="85"/>
      <c r="J198" s="85"/>
      <c r="K198" s="85"/>
      <c r="L198" s="85"/>
      <c r="M198" s="85"/>
      <c r="N198" s="85"/>
      <c r="O198" s="85"/>
      <c r="P198" s="85"/>
      <c r="Q198" s="85"/>
      <c r="R198" s="85"/>
    </row>
    <row r="199" spans="1:18" ht="24" customHeight="1">
      <c r="A199" s="98"/>
      <c r="C199" s="86"/>
      <c r="I199" s="85"/>
      <c r="J199" s="85"/>
      <c r="K199" s="85"/>
      <c r="L199" s="85"/>
      <c r="M199" s="85"/>
      <c r="N199" s="85"/>
      <c r="O199" s="85"/>
      <c r="P199" s="85"/>
      <c r="Q199" s="85"/>
      <c r="R199" s="85"/>
    </row>
    <row r="200" spans="1:18" ht="24" customHeight="1">
      <c r="A200" s="98"/>
      <c r="C200" s="86"/>
      <c r="I200" s="85"/>
      <c r="J200" s="85"/>
      <c r="K200" s="85"/>
      <c r="L200" s="85"/>
      <c r="M200" s="85"/>
      <c r="N200" s="85"/>
      <c r="O200" s="85"/>
      <c r="P200" s="85"/>
      <c r="Q200" s="85"/>
      <c r="R200" s="85"/>
    </row>
    <row r="201" spans="1:18" ht="24" customHeight="1">
      <c r="A201" s="98"/>
      <c r="C201" s="86"/>
      <c r="I201" s="85"/>
      <c r="J201" s="85"/>
      <c r="K201" s="85"/>
      <c r="L201" s="85"/>
      <c r="M201" s="85"/>
      <c r="N201" s="85"/>
      <c r="O201" s="85"/>
      <c r="P201" s="85"/>
      <c r="Q201" s="85"/>
      <c r="R201" s="85"/>
    </row>
    <row r="202" spans="1:18" ht="24" customHeight="1">
      <c r="A202" s="98"/>
      <c r="C202" s="86"/>
      <c r="I202" s="85"/>
      <c r="J202" s="85"/>
      <c r="K202" s="85"/>
      <c r="L202" s="85"/>
      <c r="M202" s="85"/>
      <c r="N202" s="85"/>
      <c r="O202" s="85"/>
      <c r="P202" s="85"/>
      <c r="Q202" s="85"/>
      <c r="R202" s="85"/>
    </row>
    <row r="203" spans="1:18" ht="24" customHeight="1">
      <c r="A203" s="98"/>
      <c r="C203" s="86"/>
      <c r="I203" s="85"/>
      <c r="J203" s="85"/>
      <c r="K203" s="85"/>
      <c r="L203" s="85"/>
      <c r="M203" s="85"/>
      <c r="N203" s="85"/>
      <c r="O203" s="85"/>
      <c r="P203" s="85"/>
      <c r="Q203" s="85"/>
      <c r="R203" s="85"/>
    </row>
    <row r="204" spans="1:18" ht="24" customHeight="1">
      <c r="A204" s="98"/>
      <c r="C204" s="86"/>
      <c r="I204" s="85"/>
      <c r="J204" s="85"/>
      <c r="K204" s="85"/>
      <c r="L204" s="85"/>
      <c r="M204" s="85"/>
      <c r="N204" s="85"/>
      <c r="O204" s="85"/>
      <c r="P204" s="85"/>
      <c r="Q204" s="85"/>
      <c r="R204" s="85"/>
    </row>
    <row r="205" spans="1:18" ht="24" customHeight="1">
      <c r="A205" s="98"/>
      <c r="C205" s="86"/>
      <c r="I205" s="85"/>
      <c r="J205" s="85"/>
      <c r="K205" s="85"/>
      <c r="L205" s="85"/>
      <c r="M205" s="85"/>
      <c r="N205" s="85"/>
      <c r="O205" s="85"/>
      <c r="P205" s="85"/>
      <c r="Q205" s="85"/>
      <c r="R205" s="85"/>
    </row>
    <row r="206" spans="1:18" ht="24" customHeight="1">
      <c r="A206" s="98"/>
      <c r="C206" s="86"/>
      <c r="I206" s="85"/>
      <c r="J206" s="85"/>
      <c r="K206" s="85"/>
      <c r="L206" s="85"/>
      <c r="M206" s="85"/>
      <c r="N206" s="85"/>
      <c r="O206" s="85"/>
      <c r="P206" s="85"/>
      <c r="Q206" s="85"/>
      <c r="R206" s="85"/>
    </row>
    <row r="207" spans="1:18" ht="24" customHeight="1">
      <c r="A207" s="98"/>
      <c r="C207" s="86"/>
      <c r="I207" s="85"/>
      <c r="J207" s="85"/>
      <c r="K207" s="85"/>
      <c r="L207" s="85"/>
      <c r="M207" s="85"/>
      <c r="N207" s="85"/>
      <c r="O207" s="85"/>
      <c r="P207" s="85"/>
      <c r="Q207" s="85"/>
      <c r="R207" s="85"/>
    </row>
    <row r="208" spans="1:18" ht="24" customHeight="1">
      <c r="A208" s="98"/>
      <c r="C208" s="86"/>
      <c r="I208" s="85"/>
      <c r="J208" s="85"/>
      <c r="K208" s="85"/>
      <c r="L208" s="85"/>
      <c r="M208" s="85"/>
      <c r="N208" s="85"/>
      <c r="O208" s="85"/>
      <c r="P208" s="85"/>
      <c r="Q208" s="85"/>
      <c r="R208" s="85"/>
    </row>
    <row r="209" spans="1:18" ht="24" customHeight="1">
      <c r="A209" s="98"/>
      <c r="C209" s="86"/>
      <c r="I209" s="85"/>
      <c r="J209" s="85"/>
      <c r="K209" s="85"/>
      <c r="L209" s="85"/>
      <c r="M209" s="85"/>
      <c r="N209" s="85"/>
      <c r="O209" s="85"/>
      <c r="P209" s="85"/>
      <c r="Q209" s="85"/>
      <c r="R209" s="85"/>
    </row>
    <row r="210" spans="1:18" ht="24" customHeight="1">
      <c r="A210" s="98"/>
      <c r="C210" s="86"/>
      <c r="I210" s="85"/>
      <c r="J210" s="85"/>
      <c r="K210" s="85"/>
      <c r="L210" s="85"/>
      <c r="M210" s="85"/>
      <c r="N210" s="85"/>
      <c r="O210" s="85"/>
      <c r="P210" s="85"/>
      <c r="Q210" s="85"/>
      <c r="R210" s="85"/>
    </row>
    <row r="211" spans="1:18" ht="24" customHeight="1">
      <c r="A211" s="98"/>
      <c r="C211" s="86"/>
      <c r="I211" s="85"/>
      <c r="J211" s="85"/>
      <c r="K211" s="85"/>
      <c r="L211" s="85"/>
      <c r="M211" s="85"/>
      <c r="N211" s="85"/>
      <c r="O211" s="85"/>
      <c r="P211" s="85"/>
      <c r="Q211" s="85"/>
      <c r="R211" s="85"/>
    </row>
    <row r="212" spans="1:18" ht="24" customHeight="1">
      <c r="A212" s="98"/>
      <c r="C212" s="86"/>
      <c r="I212" s="85"/>
      <c r="J212" s="85"/>
      <c r="K212" s="85"/>
      <c r="L212" s="85"/>
      <c r="M212" s="85"/>
      <c r="N212" s="85"/>
      <c r="O212" s="85"/>
      <c r="P212" s="85"/>
      <c r="Q212" s="85"/>
      <c r="R212" s="85"/>
    </row>
    <row r="213" spans="1:18" ht="24" customHeight="1">
      <c r="A213" s="98"/>
      <c r="C213" s="86"/>
      <c r="I213" s="85"/>
      <c r="J213" s="85"/>
      <c r="K213" s="85"/>
      <c r="L213" s="85"/>
      <c r="M213" s="85"/>
      <c r="N213" s="85"/>
      <c r="O213" s="85"/>
      <c r="P213" s="85"/>
      <c r="Q213" s="85"/>
      <c r="R213" s="85"/>
    </row>
    <row r="214" spans="1:18" ht="24" customHeight="1">
      <c r="A214" s="98"/>
      <c r="C214" s="86"/>
      <c r="I214" s="85"/>
      <c r="J214" s="85"/>
      <c r="K214" s="85"/>
      <c r="L214" s="85"/>
      <c r="M214" s="85"/>
      <c r="N214" s="85"/>
      <c r="O214" s="85"/>
      <c r="P214" s="85"/>
      <c r="Q214" s="85"/>
      <c r="R214" s="85"/>
    </row>
    <row r="215" spans="1:18" ht="24" customHeight="1">
      <c r="A215" s="98"/>
      <c r="C215" s="86"/>
      <c r="I215" s="85"/>
      <c r="J215" s="85"/>
      <c r="K215" s="85"/>
      <c r="L215" s="85"/>
      <c r="M215" s="85"/>
      <c r="N215" s="85"/>
      <c r="O215" s="85"/>
      <c r="P215" s="85"/>
      <c r="Q215" s="85"/>
      <c r="R215" s="85"/>
    </row>
    <row r="216" spans="1:18" ht="24" customHeight="1">
      <c r="A216" s="98"/>
      <c r="C216" s="86"/>
      <c r="I216" s="85"/>
      <c r="J216" s="85"/>
      <c r="K216" s="85"/>
      <c r="L216" s="85"/>
      <c r="M216" s="85"/>
      <c r="N216" s="85"/>
      <c r="O216" s="85"/>
      <c r="P216" s="85"/>
      <c r="Q216" s="85"/>
      <c r="R216" s="85"/>
    </row>
    <row r="217" spans="1:18" ht="24" customHeight="1">
      <c r="A217" s="98"/>
      <c r="C217" s="86"/>
      <c r="I217" s="85"/>
      <c r="J217" s="85"/>
      <c r="K217" s="85"/>
      <c r="L217" s="85"/>
      <c r="M217" s="85"/>
      <c r="N217" s="85"/>
      <c r="O217" s="85"/>
      <c r="P217" s="85"/>
      <c r="Q217" s="85"/>
      <c r="R217" s="85"/>
    </row>
    <row r="218" spans="1:18" ht="24" customHeight="1">
      <c r="A218" s="98"/>
      <c r="C218" s="86"/>
      <c r="I218" s="85"/>
      <c r="J218" s="85"/>
      <c r="K218" s="85"/>
      <c r="L218" s="85"/>
      <c r="M218" s="85"/>
      <c r="N218" s="85"/>
      <c r="O218" s="85"/>
      <c r="P218" s="85"/>
      <c r="Q218" s="85"/>
      <c r="R218" s="85"/>
    </row>
    <row r="219" spans="1:18" ht="24" customHeight="1">
      <c r="A219" s="98"/>
      <c r="C219" s="86"/>
      <c r="I219" s="85"/>
      <c r="J219" s="85"/>
      <c r="K219" s="85"/>
      <c r="L219" s="85"/>
      <c r="M219" s="85"/>
      <c r="N219" s="85"/>
      <c r="O219" s="85"/>
      <c r="P219" s="85"/>
      <c r="Q219" s="85"/>
      <c r="R219" s="85"/>
    </row>
    <row r="220" spans="1:18" ht="24" customHeight="1">
      <c r="A220" s="98"/>
      <c r="C220" s="86"/>
      <c r="I220" s="85"/>
      <c r="J220" s="85"/>
      <c r="K220" s="85"/>
      <c r="L220" s="85"/>
      <c r="M220" s="85"/>
      <c r="N220" s="85"/>
      <c r="O220" s="85"/>
      <c r="P220" s="85"/>
      <c r="Q220" s="85"/>
      <c r="R220" s="85"/>
    </row>
    <row r="221" spans="1:18" ht="24" customHeight="1">
      <c r="A221" s="98"/>
      <c r="C221" s="86"/>
      <c r="I221" s="85"/>
      <c r="J221" s="85"/>
      <c r="K221" s="85"/>
      <c r="L221" s="85"/>
      <c r="M221" s="85"/>
      <c r="N221" s="85"/>
      <c r="O221" s="85"/>
      <c r="P221" s="85"/>
      <c r="Q221" s="85"/>
      <c r="R221" s="85"/>
    </row>
    <row r="222" spans="1:18" ht="24" customHeight="1">
      <c r="A222" s="98"/>
      <c r="C222" s="86"/>
      <c r="I222" s="85"/>
      <c r="J222" s="85"/>
      <c r="K222" s="85"/>
      <c r="L222" s="85"/>
      <c r="M222" s="85"/>
      <c r="N222" s="85"/>
      <c r="O222" s="85"/>
      <c r="P222" s="85"/>
      <c r="Q222" s="85"/>
      <c r="R222" s="85"/>
    </row>
    <row r="223" spans="1:18" ht="24" customHeight="1">
      <c r="A223" s="98"/>
      <c r="C223" s="86"/>
      <c r="I223" s="85"/>
      <c r="J223" s="85"/>
      <c r="K223" s="85"/>
      <c r="L223" s="85"/>
      <c r="M223" s="85"/>
      <c r="N223" s="85"/>
      <c r="O223" s="85"/>
      <c r="P223" s="85"/>
      <c r="Q223" s="85"/>
      <c r="R223" s="85"/>
    </row>
    <row r="224" spans="1:18" ht="24" customHeight="1">
      <c r="A224" s="98"/>
      <c r="C224" s="86"/>
      <c r="I224" s="85"/>
      <c r="J224" s="85"/>
      <c r="K224" s="85"/>
      <c r="L224" s="85"/>
      <c r="M224" s="85"/>
      <c r="N224" s="85"/>
      <c r="O224" s="85"/>
      <c r="P224" s="85"/>
      <c r="Q224" s="85"/>
      <c r="R224" s="85"/>
    </row>
    <row r="225" spans="1:18" ht="24" customHeight="1">
      <c r="A225" s="98"/>
      <c r="C225" s="86"/>
      <c r="I225" s="85"/>
      <c r="J225" s="85"/>
      <c r="K225" s="85"/>
      <c r="L225" s="85"/>
      <c r="M225" s="85"/>
      <c r="N225" s="85"/>
      <c r="O225" s="85"/>
      <c r="P225" s="85"/>
      <c r="Q225" s="85"/>
      <c r="R225" s="85"/>
    </row>
    <row r="226" spans="1:18" ht="24" customHeight="1">
      <c r="A226" s="98"/>
      <c r="C226" s="86"/>
      <c r="I226" s="85"/>
      <c r="J226" s="85"/>
      <c r="K226" s="85"/>
      <c r="L226" s="85"/>
      <c r="M226" s="85"/>
      <c r="N226" s="85"/>
      <c r="O226" s="85"/>
      <c r="P226" s="85"/>
      <c r="Q226" s="85"/>
      <c r="R226" s="85"/>
    </row>
    <row r="227" spans="1:18" ht="24" customHeight="1">
      <c r="A227" s="98"/>
      <c r="C227" s="86"/>
      <c r="I227" s="85"/>
      <c r="J227" s="85"/>
      <c r="K227" s="85"/>
      <c r="L227" s="85"/>
      <c r="M227" s="85"/>
      <c r="N227" s="85"/>
      <c r="O227" s="85"/>
      <c r="P227" s="85"/>
      <c r="Q227" s="85"/>
      <c r="R227" s="85"/>
    </row>
    <row r="228" spans="1:18" ht="24" customHeight="1">
      <c r="A228" s="98"/>
      <c r="C228" s="86"/>
      <c r="I228" s="85"/>
      <c r="J228" s="85"/>
      <c r="K228" s="85"/>
      <c r="L228" s="85"/>
      <c r="M228" s="85"/>
      <c r="N228" s="85"/>
      <c r="O228" s="85"/>
      <c r="P228" s="85"/>
      <c r="Q228" s="85"/>
      <c r="R228" s="85"/>
    </row>
    <row r="229" spans="1:18" ht="24" customHeight="1">
      <c r="A229" s="98"/>
      <c r="C229" s="86"/>
      <c r="I229" s="85"/>
      <c r="J229" s="85"/>
      <c r="K229" s="85"/>
      <c r="L229" s="85"/>
      <c r="M229" s="85"/>
      <c r="N229" s="85"/>
      <c r="O229" s="85"/>
      <c r="P229" s="85"/>
      <c r="Q229" s="85"/>
      <c r="R229" s="85"/>
    </row>
    <row r="230" spans="1:18" ht="24" customHeight="1">
      <c r="A230" s="98"/>
      <c r="C230" s="86"/>
      <c r="I230" s="85"/>
      <c r="J230" s="85"/>
      <c r="K230" s="85"/>
      <c r="L230" s="85"/>
      <c r="M230" s="85"/>
      <c r="N230" s="85"/>
      <c r="O230" s="85"/>
      <c r="P230" s="85"/>
      <c r="Q230" s="85"/>
      <c r="R230" s="85"/>
    </row>
    <row r="231" spans="1:18" ht="24" customHeight="1">
      <c r="A231" s="98"/>
      <c r="C231" s="86"/>
      <c r="I231" s="85"/>
      <c r="J231" s="85"/>
      <c r="K231" s="85"/>
      <c r="L231" s="85"/>
      <c r="M231" s="85"/>
      <c r="N231" s="85"/>
      <c r="O231" s="85"/>
      <c r="P231" s="85"/>
      <c r="Q231" s="85"/>
      <c r="R231" s="85"/>
    </row>
    <row r="232" spans="1:18" ht="24" customHeight="1">
      <c r="A232" s="98"/>
      <c r="C232" s="86"/>
      <c r="I232" s="85"/>
      <c r="J232" s="85"/>
      <c r="K232" s="85"/>
      <c r="L232" s="85"/>
      <c r="M232" s="85"/>
      <c r="N232" s="85"/>
      <c r="O232" s="85"/>
      <c r="P232" s="85"/>
      <c r="Q232" s="85"/>
      <c r="R232" s="85"/>
    </row>
    <row r="233" spans="1:18" ht="24" customHeight="1">
      <c r="A233" s="98"/>
      <c r="C233" s="86"/>
      <c r="I233" s="85"/>
      <c r="J233" s="85"/>
      <c r="K233" s="85"/>
      <c r="L233" s="85"/>
      <c r="M233" s="85"/>
      <c r="N233" s="85"/>
      <c r="O233" s="85"/>
      <c r="P233" s="85"/>
      <c r="Q233" s="85"/>
      <c r="R233" s="85"/>
    </row>
    <row r="234" spans="1:18" ht="24" customHeight="1">
      <c r="A234" s="98"/>
      <c r="C234" s="86"/>
      <c r="I234" s="85"/>
      <c r="J234" s="85"/>
      <c r="K234" s="85"/>
      <c r="L234" s="85"/>
      <c r="M234" s="85"/>
      <c r="N234" s="85"/>
      <c r="O234" s="85"/>
      <c r="P234" s="85"/>
      <c r="Q234" s="85"/>
      <c r="R234" s="85"/>
    </row>
    <row r="235" spans="1:18" ht="24" customHeight="1">
      <c r="A235" s="98"/>
      <c r="C235" s="86"/>
      <c r="I235" s="85"/>
      <c r="J235" s="85"/>
      <c r="K235" s="85"/>
      <c r="L235" s="85"/>
      <c r="M235" s="85"/>
      <c r="N235" s="85"/>
      <c r="O235" s="85"/>
      <c r="P235" s="85"/>
      <c r="Q235" s="85"/>
      <c r="R235" s="85"/>
    </row>
    <row r="236" spans="1:18" ht="24" customHeight="1">
      <c r="A236" s="98"/>
      <c r="C236" s="86"/>
      <c r="I236" s="85"/>
      <c r="J236" s="85"/>
      <c r="K236" s="85"/>
      <c r="L236" s="85"/>
      <c r="M236" s="85"/>
      <c r="N236" s="85"/>
      <c r="O236" s="85"/>
      <c r="P236" s="85"/>
      <c r="Q236" s="85"/>
      <c r="R236" s="85"/>
    </row>
    <row r="237" spans="1:18" ht="24" customHeight="1">
      <c r="A237" s="98"/>
      <c r="C237" s="86"/>
      <c r="I237" s="85"/>
      <c r="J237" s="85"/>
      <c r="K237" s="85"/>
      <c r="L237" s="85"/>
      <c r="M237" s="85"/>
      <c r="N237" s="85"/>
      <c r="O237" s="85"/>
      <c r="P237" s="85"/>
      <c r="Q237" s="85"/>
      <c r="R237" s="85"/>
    </row>
    <row r="238" spans="1:18" ht="24" customHeight="1">
      <c r="A238" s="98"/>
      <c r="C238" s="86"/>
      <c r="I238" s="85"/>
      <c r="J238" s="85"/>
      <c r="K238" s="85"/>
      <c r="L238" s="85"/>
      <c r="M238" s="85"/>
      <c r="N238" s="85"/>
      <c r="O238" s="85"/>
      <c r="P238" s="85"/>
      <c r="Q238" s="85"/>
      <c r="R238" s="85"/>
    </row>
    <row r="239" spans="1:18" ht="24" customHeight="1">
      <c r="A239" s="98"/>
      <c r="C239" s="86"/>
      <c r="I239" s="85"/>
      <c r="J239" s="85"/>
      <c r="K239" s="85"/>
      <c r="L239" s="85"/>
      <c r="M239" s="85"/>
      <c r="N239" s="85"/>
      <c r="O239" s="85"/>
      <c r="P239" s="85"/>
      <c r="Q239" s="85"/>
      <c r="R239" s="85"/>
    </row>
    <row r="240" spans="1:18" ht="24" customHeight="1">
      <c r="A240" s="98"/>
      <c r="C240" s="86"/>
      <c r="I240" s="85"/>
      <c r="J240" s="85"/>
      <c r="K240" s="85"/>
      <c r="L240" s="85"/>
      <c r="M240" s="85"/>
      <c r="N240" s="85"/>
      <c r="O240" s="85"/>
      <c r="P240" s="85"/>
      <c r="Q240" s="85"/>
      <c r="R240" s="85"/>
    </row>
    <row r="241" spans="1:18" ht="24" customHeight="1">
      <c r="A241" s="98"/>
      <c r="C241" s="86"/>
      <c r="I241" s="85"/>
      <c r="J241" s="85"/>
      <c r="K241" s="85"/>
      <c r="L241" s="85"/>
      <c r="M241" s="85"/>
      <c r="N241" s="85"/>
      <c r="O241" s="85"/>
      <c r="P241" s="85"/>
      <c r="Q241" s="85"/>
      <c r="R241" s="85"/>
    </row>
    <row r="242" spans="1:18" ht="24" customHeight="1">
      <c r="A242" s="98"/>
      <c r="C242" s="86"/>
      <c r="I242" s="85"/>
      <c r="J242" s="85"/>
      <c r="K242" s="85"/>
      <c r="L242" s="85"/>
      <c r="M242" s="85"/>
      <c r="N242" s="85"/>
      <c r="O242" s="85"/>
      <c r="P242" s="85"/>
      <c r="Q242" s="85"/>
      <c r="R242" s="85"/>
    </row>
    <row r="243" spans="1:18" ht="24" customHeight="1">
      <c r="A243" s="98"/>
      <c r="C243" s="86"/>
      <c r="I243" s="85"/>
      <c r="J243" s="85"/>
      <c r="K243" s="85"/>
      <c r="L243" s="85"/>
      <c r="M243" s="85"/>
      <c r="N243" s="85"/>
      <c r="O243" s="85"/>
      <c r="P243" s="85"/>
      <c r="Q243" s="85"/>
      <c r="R243" s="85"/>
    </row>
    <row r="244" spans="1:18" ht="24" customHeight="1">
      <c r="A244" s="98"/>
      <c r="C244" s="86"/>
      <c r="I244" s="85"/>
      <c r="J244" s="85"/>
      <c r="K244" s="85"/>
      <c r="L244" s="85"/>
      <c r="M244" s="85"/>
      <c r="N244" s="85"/>
      <c r="O244" s="85"/>
      <c r="P244" s="85"/>
      <c r="Q244" s="85"/>
      <c r="R244" s="85"/>
    </row>
    <row r="245" spans="1:18" ht="24" customHeight="1">
      <c r="A245" s="98"/>
      <c r="C245" s="86"/>
      <c r="I245" s="85"/>
      <c r="J245" s="85"/>
      <c r="K245" s="85"/>
      <c r="L245" s="85"/>
      <c r="M245" s="85"/>
      <c r="N245" s="85"/>
      <c r="O245" s="85"/>
      <c r="P245" s="85"/>
      <c r="Q245" s="85"/>
      <c r="R245" s="85"/>
    </row>
    <row r="246" spans="1:18" ht="24" customHeight="1">
      <c r="A246" s="98"/>
      <c r="C246" s="86"/>
      <c r="I246" s="85"/>
      <c r="J246" s="85"/>
      <c r="K246" s="85"/>
      <c r="L246" s="85"/>
      <c r="M246" s="85"/>
      <c r="N246" s="85"/>
      <c r="O246" s="85"/>
      <c r="P246" s="85"/>
      <c r="Q246" s="85"/>
      <c r="R246" s="85"/>
    </row>
    <row r="247" spans="1:18" ht="24" customHeight="1">
      <c r="A247" s="98"/>
      <c r="C247" s="86"/>
      <c r="I247" s="85"/>
      <c r="J247" s="85"/>
      <c r="K247" s="85"/>
      <c r="L247" s="85"/>
      <c r="M247" s="85"/>
      <c r="N247" s="85"/>
      <c r="O247" s="85"/>
      <c r="P247" s="85"/>
      <c r="Q247" s="85"/>
      <c r="R247" s="85"/>
    </row>
    <row r="248" spans="1:18" ht="24" customHeight="1">
      <c r="A248" s="98"/>
      <c r="C248" s="86"/>
      <c r="I248" s="85"/>
      <c r="J248" s="85"/>
      <c r="K248" s="85"/>
      <c r="L248" s="85"/>
      <c r="M248" s="85"/>
      <c r="N248" s="85"/>
      <c r="O248" s="85"/>
      <c r="P248" s="85"/>
      <c r="Q248" s="85"/>
      <c r="R248" s="85"/>
    </row>
    <row r="249" spans="1:18" ht="24" customHeight="1">
      <c r="A249" s="98"/>
      <c r="C249" s="86"/>
      <c r="I249" s="85"/>
      <c r="J249" s="85"/>
      <c r="K249" s="85"/>
      <c r="L249" s="85"/>
      <c r="M249" s="85"/>
      <c r="N249" s="85"/>
      <c r="O249" s="85"/>
      <c r="P249" s="85"/>
      <c r="Q249" s="85"/>
      <c r="R249" s="85"/>
    </row>
    <row r="250" spans="1:18" ht="24" customHeight="1">
      <c r="A250" s="98"/>
      <c r="C250" s="86"/>
      <c r="I250" s="85"/>
      <c r="J250" s="85"/>
      <c r="K250" s="85"/>
      <c r="L250" s="85"/>
      <c r="M250" s="85"/>
      <c r="N250" s="85"/>
      <c r="O250" s="85"/>
      <c r="P250" s="85"/>
      <c r="Q250" s="85"/>
      <c r="R250" s="85"/>
    </row>
    <row r="251" spans="1:18" ht="24" customHeight="1">
      <c r="A251" s="98"/>
      <c r="C251" s="86"/>
      <c r="I251" s="85"/>
      <c r="J251" s="85"/>
      <c r="K251" s="85"/>
      <c r="L251" s="85"/>
      <c r="M251" s="85"/>
      <c r="N251" s="85"/>
      <c r="O251" s="85"/>
      <c r="P251" s="85"/>
      <c r="Q251" s="85"/>
      <c r="R251" s="85"/>
    </row>
    <row r="252" spans="1:18" ht="24" customHeight="1">
      <c r="A252" s="98"/>
      <c r="C252" s="86"/>
      <c r="I252" s="85"/>
      <c r="J252" s="85"/>
      <c r="K252" s="85"/>
      <c r="L252" s="85"/>
      <c r="M252" s="85"/>
      <c r="N252" s="85"/>
      <c r="O252" s="85"/>
      <c r="P252" s="85"/>
      <c r="Q252" s="85"/>
      <c r="R252" s="85"/>
    </row>
    <row r="253" spans="1:18" ht="24" customHeight="1">
      <c r="A253" s="98"/>
      <c r="C253" s="86"/>
      <c r="I253" s="85"/>
      <c r="J253" s="85"/>
      <c r="K253" s="85"/>
      <c r="L253" s="85"/>
      <c r="M253" s="85"/>
      <c r="N253" s="85"/>
      <c r="O253" s="85"/>
      <c r="P253" s="85"/>
      <c r="Q253" s="85"/>
      <c r="R253" s="85"/>
    </row>
    <row r="254" spans="1:18" ht="24" customHeight="1">
      <c r="A254" s="98"/>
      <c r="C254" s="86"/>
      <c r="I254" s="85"/>
      <c r="J254" s="85"/>
      <c r="K254" s="85"/>
      <c r="L254" s="85"/>
      <c r="M254" s="85"/>
      <c r="N254" s="85"/>
      <c r="O254" s="85"/>
      <c r="P254" s="85"/>
      <c r="Q254" s="85"/>
      <c r="R254" s="85"/>
    </row>
    <row r="255" spans="1:18" ht="24" customHeight="1">
      <c r="A255" s="98"/>
      <c r="C255" s="86"/>
      <c r="I255" s="85"/>
      <c r="J255" s="85"/>
      <c r="K255" s="85"/>
      <c r="L255" s="85"/>
      <c r="M255" s="85"/>
      <c r="N255" s="85"/>
      <c r="O255" s="85"/>
      <c r="P255" s="85"/>
      <c r="Q255" s="85"/>
      <c r="R255" s="85"/>
    </row>
    <row r="256" spans="1:18" ht="24" customHeight="1">
      <c r="A256" s="98"/>
      <c r="C256" s="86"/>
      <c r="I256" s="85"/>
      <c r="J256" s="85"/>
      <c r="K256" s="85"/>
      <c r="L256" s="85"/>
      <c r="M256" s="85"/>
      <c r="N256" s="85"/>
      <c r="O256" s="85"/>
      <c r="P256" s="85"/>
      <c r="Q256" s="85"/>
      <c r="R256" s="85"/>
    </row>
    <row r="257" spans="1:18" ht="24" customHeight="1">
      <c r="A257" s="98"/>
      <c r="C257" s="86"/>
      <c r="I257" s="85"/>
      <c r="J257" s="85"/>
      <c r="K257" s="85"/>
      <c r="L257" s="85"/>
      <c r="M257" s="85"/>
      <c r="N257" s="85"/>
      <c r="O257" s="85"/>
      <c r="P257" s="85"/>
      <c r="Q257" s="85"/>
      <c r="R257" s="85"/>
    </row>
    <row r="258" spans="1:18" ht="24" customHeight="1">
      <c r="A258" s="98"/>
      <c r="C258" s="86"/>
      <c r="I258" s="85"/>
      <c r="J258" s="85"/>
      <c r="K258" s="85"/>
      <c r="L258" s="85"/>
      <c r="M258" s="85"/>
      <c r="N258" s="85"/>
      <c r="O258" s="85"/>
      <c r="P258" s="85"/>
      <c r="Q258" s="85"/>
      <c r="R258" s="85"/>
    </row>
    <row r="259" spans="1:18" ht="24" customHeight="1">
      <c r="A259" s="98"/>
      <c r="C259" s="86"/>
      <c r="I259" s="85"/>
      <c r="J259" s="85"/>
      <c r="K259" s="85"/>
      <c r="L259" s="85"/>
      <c r="M259" s="85"/>
      <c r="N259" s="85"/>
      <c r="O259" s="85"/>
      <c r="P259" s="85"/>
      <c r="Q259" s="85"/>
      <c r="R259" s="85"/>
    </row>
    <row r="260" spans="1:18" ht="24" customHeight="1">
      <c r="A260" s="98"/>
      <c r="C260" s="86"/>
      <c r="I260" s="85"/>
      <c r="J260" s="85"/>
      <c r="K260" s="85"/>
      <c r="L260" s="85"/>
      <c r="M260" s="85"/>
      <c r="N260" s="85"/>
      <c r="O260" s="85"/>
      <c r="P260" s="85"/>
      <c r="Q260" s="85"/>
      <c r="R260" s="85"/>
    </row>
    <row r="261" spans="1:18" ht="24" customHeight="1">
      <c r="A261" s="98"/>
      <c r="C261" s="86"/>
      <c r="I261" s="85"/>
      <c r="J261" s="85"/>
      <c r="K261" s="85"/>
      <c r="L261" s="85"/>
      <c r="M261" s="85"/>
      <c r="N261" s="85"/>
      <c r="O261" s="85"/>
      <c r="P261" s="85"/>
      <c r="Q261" s="85"/>
      <c r="R261" s="85"/>
    </row>
    <row r="262" spans="1:18" ht="24" customHeight="1">
      <c r="A262" s="98"/>
      <c r="C262" s="86"/>
      <c r="I262" s="85"/>
      <c r="J262" s="85"/>
      <c r="K262" s="85"/>
      <c r="L262" s="85"/>
      <c r="M262" s="85"/>
      <c r="N262" s="85"/>
      <c r="O262" s="85"/>
      <c r="P262" s="85"/>
      <c r="Q262" s="85"/>
      <c r="R262" s="85"/>
    </row>
    <row r="263" spans="1:18" ht="24" customHeight="1">
      <c r="A263" s="98"/>
      <c r="C263" s="86"/>
      <c r="I263" s="85"/>
      <c r="J263" s="85"/>
      <c r="K263" s="85"/>
      <c r="L263" s="85"/>
      <c r="M263" s="85"/>
      <c r="N263" s="85"/>
      <c r="O263" s="85"/>
      <c r="P263" s="85"/>
      <c r="Q263" s="85"/>
      <c r="R263" s="85"/>
    </row>
    <row r="264" spans="1:18" ht="24" customHeight="1">
      <c r="A264" s="98"/>
      <c r="C264" s="86"/>
      <c r="I264" s="85"/>
      <c r="J264" s="85"/>
      <c r="K264" s="85"/>
      <c r="L264" s="85"/>
      <c r="M264" s="85"/>
      <c r="N264" s="85"/>
      <c r="O264" s="85"/>
      <c r="P264" s="85"/>
      <c r="Q264" s="85"/>
      <c r="R264" s="85"/>
    </row>
    <row r="265" spans="1:18" ht="24" customHeight="1">
      <c r="A265" s="98"/>
      <c r="C265" s="86"/>
      <c r="I265" s="85"/>
      <c r="J265" s="85"/>
      <c r="K265" s="85"/>
      <c r="L265" s="85"/>
      <c r="M265" s="85"/>
      <c r="N265" s="85"/>
      <c r="O265" s="85"/>
      <c r="P265" s="85"/>
      <c r="Q265" s="85"/>
      <c r="R265" s="85"/>
    </row>
    <row r="266" spans="1:18" ht="24" customHeight="1">
      <c r="A266" s="98"/>
      <c r="C266" s="86"/>
      <c r="I266" s="85"/>
      <c r="J266" s="85"/>
      <c r="K266" s="85"/>
      <c r="L266" s="85"/>
      <c r="M266" s="85"/>
      <c r="N266" s="85"/>
      <c r="O266" s="85"/>
      <c r="P266" s="85"/>
      <c r="Q266" s="85"/>
      <c r="R266" s="85"/>
    </row>
    <row r="267" spans="1:18" ht="24" customHeight="1">
      <c r="A267" s="98"/>
      <c r="C267" s="86"/>
      <c r="I267" s="85"/>
      <c r="J267" s="85"/>
      <c r="K267" s="85"/>
      <c r="L267" s="85"/>
      <c r="M267" s="85"/>
      <c r="N267" s="85"/>
      <c r="O267" s="85"/>
      <c r="P267" s="85"/>
      <c r="Q267" s="85"/>
      <c r="R267" s="85"/>
    </row>
    <row r="268" spans="1:18" ht="24" customHeight="1">
      <c r="A268" s="98"/>
      <c r="C268" s="86"/>
      <c r="I268" s="85"/>
      <c r="J268" s="85"/>
      <c r="K268" s="85"/>
      <c r="L268" s="85"/>
      <c r="M268" s="85"/>
      <c r="N268" s="85"/>
      <c r="O268" s="85"/>
      <c r="P268" s="85"/>
      <c r="Q268" s="85"/>
      <c r="R268" s="85"/>
    </row>
    <row r="269" spans="1:18" ht="24" customHeight="1">
      <c r="A269" s="98"/>
      <c r="C269" s="86"/>
      <c r="I269" s="85"/>
      <c r="J269" s="85"/>
      <c r="K269" s="85"/>
      <c r="L269" s="85"/>
      <c r="M269" s="85"/>
      <c r="N269" s="85"/>
      <c r="O269" s="85"/>
      <c r="P269" s="85"/>
      <c r="Q269" s="85"/>
      <c r="R269" s="85"/>
    </row>
    <row r="270" spans="1:18" ht="24" customHeight="1">
      <c r="A270" s="98"/>
      <c r="C270" s="86"/>
      <c r="I270" s="85"/>
      <c r="J270" s="85"/>
      <c r="K270" s="85"/>
      <c r="L270" s="85"/>
      <c r="M270" s="85"/>
      <c r="N270" s="85"/>
      <c r="O270" s="85"/>
      <c r="P270" s="85"/>
      <c r="Q270" s="85"/>
      <c r="R270" s="85"/>
    </row>
    <row r="271" spans="1:18" ht="24" customHeight="1">
      <c r="A271" s="98"/>
      <c r="C271" s="86"/>
      <c r="I271" s="85"/>
      <c r="J271" s="85"/>
      <c r="K271" s="85"/>
      <c r="L271" s="85"/>
      <c r="M271" s="85"/>
      <c r="N271" s="85"/>
      <c r="O271" s="85"/>
      <c r="P271" s="85"/>
      <c r="Q271" s="85"/>
      <c r="R271" s="85"/>
    </row>
    <row r="272" spans="1:18" ht="24" customHeight="1">
      <c r="A272" s="98"/>
      <c r="C272" s="86"/>
      <c r="I272" s="85"/>
      <c r="J272" s="85"/>
      <c r="K272" s="85"/>
      <c r="L272" s="85"/>
      <c r="M272" s="85"/>
      <c r="N272" s="85"/>
      <c r="O272" s="85"/>
      <c r="P272" s="85"/>
      <c r="Q272" s="85"/>
      <c r="R272" s="85"/>
    </row>
    <row r="273" spans="1:18" ht="24" customHeight="1">
      <c r="A273" s="98"/>
      <c r="C273" s="86"/>
      <c r="I273" s="85"/>
      <c r="J273" s="85"/>
      <c r="K273" s="85"/>
      <c r="L273" s="85"/>
      <c r="M273" s="85"/>
      <c r="N273" s="85"/>
      <c r="O273" s="85"/>
      <c r="P273" s="85"/>
      <c r="Q273" s="85"/>
      <c r="R273" s="85"/>
    </row>
    <row r="274" spans="1:18" ht="24" customHeight="1">
      <c r="A274" s="98"/>
      <c r="C274" s="86"/>
      <c r="I274" s="85"/>
      <c r="J274" s="85"/>
      <c r="K274" s="85"/>
      <c r="L274" s="85"/>
      <c r="M274" s="85"/>
      <c r="N274" s="85"/>
      <c r="O274" s="85"/>
      <c r="P274" s="85"/>
      <c r="Q274" s="85"/>
      <c r="R274" s="85"/>
    </row>
    <row r="275" spans="1:18" ht="24" customHeight="1">
      <c r="A275" s="98"/>
      <c r="C275" s="86"/>
      <c r="I275" s="85"/>
      <c r="J275" s="85"/>
      <c r="K275" s="85"/>
      <c r="L275" s="85"/>
      <c r="M275" s="85"/>
      <c r="N275" s="85"/>
      <c r="O275" s="85"/>
      <c r="P275" s="85"/>
      <c r="Q275" s="85"/>
      <c r="R275" s="85"/>
    </row>
    <row r="276" spans="1:18" ht="24" customHeight="1">
      <c r="A276" s="98"/>
      <c r="C276" s="86"/>
      <c r="I276" s="85"/>
      <c r="J276" s="85"/>
      <c r="K276" s="85"/>
      <c r="L276" s="85"/>
      <c r="M276" s="85"/>
      <c r="N276" s="85"/>
      <c r="O276" s="85"/>
      <c r="P276" s="85"/>
      <c r="Q276" s="85"/>
      <c r="R276" s="85"/>
    </row>
    <row r="277" spans="1:18" ht="24" customHeight="1">
      <c r="A277" s="98"/>
      <c r="C277" s="86"/>
      <c r="I277" s="85"/>
      <c r="J277" s="85"/>
      <c r="K277" s="85"/>
      <c r="L277" s="85"/>
      <c r="M277" s="85"/>
      <c r="N277" s="85"/>
      <c r="O277" s="85"/>
      <c r="P277" s="85"/>
      <c r="Q277" s="85"/>
      <c r="R277" s="85"/>
    </row>
    <row r="278" spans="1:18" ht="24" customHeight="1">
      <c r="A278" s="98"/>
      <c r="C278" s="86"/>
      <c r="I278" s="85"/>
      <c r="J278" s="85"/>
      <c r="K278" s="85"/>
      <c r="L278" s="85"/>
      <c r="M278" s="85"/>
      <c r="N278" s="85"/>
      <c r="O278" s="85"/>
      <c r="P278" s="85"/>
      <c r="Q278" s="85"/>
      <c r="R278" s="85"/>
    </row>
    <row r="279" spans="1:18" ht="24" customHeight="1">
      <c r="A279" s="98"/>
      <c r="C279" s="86"/>
      <c r="I279" s="85"/>
      <c r="J279" s="85"/>
      <c r="K279" s="85"/>
      <c r="L279" s="85"/>
      <c r="M279" s="85"/>
      <c r="N279" s="85"/>
      <c r="O279" s="85"/>
      <c r="P279" s="85"/>
      <c r="Q279" s="85"/>
      <c r="R279" s="85"/>
    </row>
    <row r="280" spans="1:18" ht="24" customHeight="1">
      <c r="A280" s="98"/>
      <c r="C280" s="86"/>
      <c r="I280" s="85"/>
      <c r="J280" s="85"/>
      <c r="K280" s="85"/>
      <c r="L280" s="85"/>
      <c r="M280" s="85"/>
      <c r="N280" s="85"/>
      <c r="O280" s="85"/>
      <c r="P280" s="85"/>
      <c r="Q280" s="85"/>
      <c r="R280" s="85"/>
    </row>
    <row r="281" spans="1:18" ht="24" customHeight="1">
      <c r="A281" s="98"/>
      <c r="C281" s="86"/>
      <c r="I281" s="85"/>
      <c r="J281" s="85"/>
      <c r="K281" s="85"/>
      <c r="L281" s="85"/>
      <c r="M281" s="85"/>
      <c r="N281" s="85"/>
      <c r="O281" s="85"/>
      <c r="P281" s="85"/>
      <c r="Q281" s="85"/>
      <c r="R281" s="85"/>
    </row>
    <row r="282" spans="1:18" ht="24" customHeight="1">
      <c r="A282" s="98"/>
      <c r="C282" s="86"/>
      <c r="I282" s="85"/>
      <c r="J282" s="85"/>
      <c r="K282" s="85"/>
      <c r="L282" s="85"/>
      <c r="M282" s="85"/>
      <c r="N282" s="85"/>
      <c r="O282" s="85"/>
      <c r="P282" s="85"/>
      <c r="Q282" s="85"/>
      <c r="R282" s="85"/>
    </row>
    <row r="283" spans="1:18" ht="24" customHeight="1">
      <c r="A283" s="98"/>
      <c r="C283" s="86"/>
      <c r="I283" s="85"/>
      <c r="J283" s="85"/>
      <c r="K283" s="85"/>
      <c r="L283" s="85"/>
      <c r="M283" s="85"/>
      <c r="N283" s="85"/>
      <c r="O283" s="85"/>
      <c r="P283" s="85"/>
      <c r="Q283" s="85"/>
      <c r="R283" s="85"/>
    </row>
    <row r="284" spans="1:18" ht="24" customHeight="1">
      <c r="A284" s="98"/>
      <c r="C284" s="86"/>
      <c r="I284" s="85"/>
      <c r="J284" s="85"/>
      <c r="K284" s="85"/>
      <c r="L284" s="85"/>
      <c r="M284" s="85"/>
      <c r="N284" s="85"/>
      <c r="O284" s="85"/>
      <c r="P284" s="85"/>
      <c r="Q284" s="85"/>
      <c r="R284" s="85"/>
    </row>
    <row r="285" spans="1:18" ht="24" customHeight="1">
      <c r="A285" s="98"/>
      <c r="C285" s="86"/>
      <c r="I285" s="85"/>
      <c r="J285" s="85"/>
      <c r="K285" s="85"/>
      <c r="L285" s="85"/>
      <c r="M285" s="85"/>
      <c r="N285" s="85"/>
      <c r="O285" s="85"/>
      <c r="P285" s="85"/>
      <c r="Q285" s="85"/>
      <c r="R285" s="85"/>
    </row>
    <row r="286" spans="1:18" ht="24" customHeight="1">
      <c r="A286" s="98"/>
      <c r="C286" s="86"/>
      <c r="I286" s="85"/>
      <c r="J286" s="85"/>
      <c r="K286" s="85"/>
      <c r="L286" s="85"/>
      <c r="M286" s="85"/>
      <c r="N286" s="85"/>
      <c r="O286" s="85"/>
      <c r="P286" s="85"/>
      <c r="Q286" s="85"/>
      <c r="R286" s="85"/>
    </row>
    <row r="287" spans="1:18" ht="24" customHeight="1">
      <c r="A287" s="98"/>
      <c r="C287" s="86"/>
      <c r="I287" s="85"/>
      <c r="J287" s="85"/>
      <c r="K287" s="85"/>
      <c r="L287" s="85"/>
      <c r="M287" s="85"/>
      <c r="N287" s="85"/>
      <c r="O287" s="85"/>
      <c r="P287" s="85"/>
      <c r="Q287" s="85"/>
      <c r="R287" s="85"/>
    </row>
    <row r="288" spans="1:18" ht="24" customHeight="1">
      <c r="A288" s="98"/>
      <c r="C288" s="86"/>
      <c r="I288" s="85"/>
      <c r="J288" s="85"/>
      <c r="K288" s="85"/>
      <c r="L288" s="85"/>
      <c r="M288" s="85"/>
      <c r="N288" s="85"/>
      <c r="O288" s="85"/>
      <c r="P288" s="85"/>
      <c r="Q288" s="85"/>
      <c r="R288" s="85"/>
    </row>
    <row r="289" spans="1:18" ht="24" customHeight="1">
      <c r="A289" s="98"/>
      <c r="C289" s="86"/>
      <c r="I289" s="85"/>
      <c r="J289" s="85"/>
      <c r="K289" s="85"/>
      <c r="L289" s="85"/>
      <c r="M289" s="85"/>
      <c r="N289" s="85"/>
      <c r="O289" s="85"/>
      <c r="P289" s="85"/>
      <c r="Q289" s="85"/>
      <c r="R289" s="85"/>
    </row>
    <row r="290" spans="1:18" ht="24" customHeight="1">
      <c r="A290" s="98"/>
      <c r="C290" s="86"/>
      <c r="I290" s="85"/>
      <c r="J290" s="85"/>
      <c r="K290" s="85"/>
      <c r="L290" s="85"/>
      <c r="M290" s="85"/>
      <c r="N290" s="85"/>
      <c r="O290" s="85"/>
      <c r="P290" s="85"/>
      <c r="Q290" s="85"/>
      <c r="R290" s="85"/>
    </row>
    <row r="291" spans="1:18" ht="24" customHeight="1">
      <c r="A291" s="98"/>
      <c r="C291" s="86"/>
      <c r="I291" s="85"/>
      <c r="J291" s="85"/>
      <c r="K291" s="85"/>
      <c r="L291" s="85"/>
      <c r="M291" s="85"/>
      <c r="N291" s="85"/>
      <c r="O291" s="85"/>
      <c r="P291" s="85"/>
      <c r="Q291" s="85"/>
      <c r="R291" s="85"/>
    </row>
    <row r="292" spans="1:18" ht="24" customHeight="1">
      <c r="A292" s="98"/>
      <c r="C292" s="86"/>
      <c r="I292" s="85"/>
      <c r="J292" s="85"/>
      <c r="K292" s="85"/>
      <c r="L292" s="85"/>
      <c r="M292" s="85"/>
      <c r="N292" s="85"/>
      <c r="O292" s="85"/>
      <c r="P292" s="85"/>
      <c r="Q292" s="85"/>
      <c r="R292" s="85"/>
    </row>
    <row r="293" spans="1:18" ht="24" customHeight="1">
      <c r="A293" s="98"/>
      <c r="C293" s="86"/>
      <c r="I293" s="85"/>
      <c r="J293" s="85"/>
      <c r="K293" s="85"/>
      <c r="L293" s="85"/>
      <c r="M293" s="85"/>
      <c r="N293" s="85"/>
      <c r="O293" s="85"/>
      <c r="P293" s="85"/>
      <c r="Q293" s="85"/>
      <c r="R293" s="85"/>
    </row>
    <row r="294" spans="1:18" ht="24" customHeight="1">
      <c r="A294" s="98"/>
      <c r="C294" s="86"/>
      <c r="I294" s="85"/>
      <c r="J294" s="85"/>
      <c r="K294" s="85"/>
      <c r="L294" s="85"/>
      <c r="M294" s="85"/>
      <c r="N294" s="85"/>
      <c r="O294" s="85"/>
      <c r="P294" s="85"/>
      <c r="Q294" s="85"/>
      <c r="R294" s="85"/>
    </row>
    <row r="295" spans="1:18" ht="24" customHeight="1">
      <c r="A295" s="98"/>
      <c r="C295" s="86"/>
      <c r="I295" s="85"/>
      <c r="J295" s="85"/>
      <c r="K295" s="85"/>
      <c r="L295" s="85"/>
      <c r="M295" s="85"/>
      <c r="N295" s="85"/>
      <c r="O295" s="85"/>
      <c r="P295" s="85"/>
      <c r="Q295" s="85"/>
      <c r="R295" s="85"/>
    </row>
    <row r="296" spans="1:18" ht="24" customHeight="1">
      <c r="A296" s="98"/>
      <c r="C296" s="86"/>
      <c r="I296" s="85"/>
      <c r="J296" s="85"/>
      <c r="K296" s="85"/>
      <c r="L296" s="85"/>
      <c r="M296" s="85"/>
      <c r="N296" s="85"/>
      <c r="O296" s="85"/>
      <c r="P296" s="85"/>
      <c r="Q296" s="85"/>
      <c r="R296" s="85"/>
    </row>
    <row r="297" spans="1:18" ht="24" customHeight="1">
      <c r="A297" s="98"/>
      <c r="C297" s="86"/>
      <c r="I297" s="85"/>
      <c r="J297" s="85"/>
      <c r="K297" s="85"/>
      <c r="L297" s="85"/>
      <c r="M297" s="85"/>
      <c r="N297" s="85"/>
      <c r="O297" s="85"/>
      <c r="P297" s="85"/>
      <c r="Q297" s="85"/>
      <c r="R297" s="85"/>
    </row>
    <row r="298" spans="1:18" ht="24" customHeight="1">
      <c r="A298" s="98"/>
      <c r="C298" s="86"/>
      <c r="I298" s="85"/>
      <c r="J298" s="85"/>
      <c r="K298" s="85"/>
      <c r="L298" s="85"/>
      <c r="M298" s="85"/>
      <c r="N298" s="85"/>
      <c r="O298" s="85"/>
      <c r="P298" s="85"/>
      <c r="Q298" s="85"/>
      <c r="R298" s="85"/>
    </row>
    <row r="299" spans="1:18" ht="24" customHeight="1">
      <c r="A299" s="98"/>
      <c r="C299" s="86"/>
      <c r="I299" s="85"/>
      <c r="J299" s="85"/>
      <c r="K299" s="85"/>
      <c r="L299" s="85"/>
      <c r="M299" s="85"/>
      <c r="N299" s="85"/>
      <c r="O299" s="85"/>
      <c r="P299" s="85"/>
      <c r="Q299" s="85"/>
      <c r="R299" s="85"/>
    </row>
    <row r="300" spans="1:18" ht="24" customHeight="1">
      <c r="A300" s="98"/>
      <c r="C300" s="86"/>
      <c r="I300" s="85"/>
      <c r="J300" s="85"/>
      <c r="K300" s="85"/>
      <c r="L300" s="85"/>
      <c r="M300" s="85"/>
      <c r="N300" s="85"/>
      <c r="O300" s="85"/>
      <c r="P300" s="85"/>
      <c r="Q300" s="85"/>
      <c r="R300" s="85"/>
    </row>
    <row r="301" spans="1:18" ht="24" customHeight="1">
      <c r="A301" s="98"/>
      <c r="C301" s="86"/>
      <c r="I301" s="85"/>
      <c r="J301" s="85"/>
      <c r="K301" s="85"/>
      <c r="L301" s="85"/>
      <c r="M301" s="85"/>
      <c r="N301" s="85"/>
      <c r="O301" s="85"/>
      <c r="P301" s="85"/>
      <c r="Q301" s="85"/>
      <c r="R301" s="85"/>
    </row>
    <row r="302" spans="1:18" ht="24" customHeight="1">
      <c r="A302" s="98"/>
      <c r="C302" s="86"/>
      <c r="I302" s="85"/>
      <c r="J302" s="85"/>
      <c r="K302" s="85"/>
      <c r="L302" s="85"/>
      <c r="M302" s="85"/>
      <c r="N302" s="85"/>
      <c r="O302" s="85"/>
      <c r="P302" s="85"/>
      <c r="Q302" s="85"/>
      <c r="R302" s="85"/>
    </row>
    <row r="303" spans="1:18" ht="24" customHeight="1">
      <c r="A303" s="98"/>
      <c r="C303" s="86"/>
      <c r="I303" s="85"/>
      <c r="J303" s="85"/>
      <c r="K303" s="85"/>
      <c r="L303" s="85"/>
      <c r="M303" s="85"/>
      <c r="N303" s="85"/>
      <c r="O303" s="85"/>
      <c r="P303" s="85"/>
      <c r="Q303" s="85"/>
      <c r="R303" s="85"/>
    </row>
    <row r="304" spans="1:18" ht="24" customHeight="1">
      <c r="A304" s="98"/>
      <c r="C304" s="86"/>
      <c r="I304" s="85"/>
      <c r="J304" s="85"/>
      <c r="K304" s="85"/>
      <c r="L304" s="85"/>
      <c r="M304" s="85"/>
      <c r="N304" s="85"/>
      <c r="O304" s="85"/>
      <c r="P304" s="85"/>
      <c r="Q304" s="85"/>
      <c r="R304" s="85"/>
    </row>
    <row r="305" spans="1:18" ht="24" customHeight="1">
      <c r="A305" s="98"/>
      <c r="C305" s="86"/>
      <c r="I305" s="85"/>
      <c r="J305" s="85"/>
      <c r="K305" s="85"/>
      <c r="L305" s="85"/>
      <c r="M305" s="85"/>
      <c r="N305" s="85"/>
      <c r="O305" s="85"/>
      <c r="P305" s="85"/>
      <c r="Q305" s="85"/>
      <c r="R305" s="85"/>
    </row>
    <row r="306" spans="1:18" ht="24" customHeight="1">
      <c r="A306" s="98"/>
      <c r="C306" s="86"/>
      <c r="I306" s="85"/>
      <c r="J306" s="85"/>
      <c r="K306" s="85"/>
      <c r="L306" s="85"/>
      <c r="M306" s="85"/>
      <c r="N306" s="85"/>
      <c r="O306" s="85"/>
      <c r="P306" s="85"/>
      <c r="Q306" s="85"/>
      <c r="R306" s="85"/>
    </row>
    <row r="307" spans="1:18" ht="24" customHeight="1">
      <c r="A307" s="98"/>
      <c r="C307" s="86"/>
      <c r="I307" s="85"/>
      <c r="J307" s="85"/>
      <c r="K307" s="85"/>
      <c r="L307" s="85"/>
      <c r="M307" s="85"/>
      <c r="N307" s="85"/>
      <c r="O307" s="85"/>
      <c r="P307" s="85"/>
      <c r="Q307" s="85"/>
      <c r="R307" s="85"/>
    </row>
    <row r="308" spans="1:18" ht="24" customHeight="1">
      <c r="A308" s="98"/>
      <c r="C308" s="86"/>
      <c r="I308" s="85"/>
      <c r="J308" s="85"/>
      <c r="K308" s="85"/>
      <c r="L308" s="85"/>
      <c r="M308" s="85"/>
      <c r="N308" s="85"/>
      <c r="O308" s="85"/>
      <c r="P308" s="85"/>
      <c r="Q308" s="85"/>
      <c r="R308" s="85"/>
    </row>
    <row r="309" spans="1:18" ht="24" customHeight="1">
      <c r="A309" s="98"/>
      <c r="C309" s="86"/>
      <c r="I309" s="85"/>
      <c r="J309" s="85"/>
      <c r="K309" s="85"/>
      <c r="L309" s="85"/>
      <c r="M309" s="85"/>
      <c r="N309" s="85"/>
      <c r="O309" s="85"/>
      <c r="P309" s="85"/>
      <c r="Q309" s="85"/>
      <c r="R309" s="85"/>
    </row>
    <row r="310" spans="1:18" ht="24" customHeight="1">
      <c r="A310" s="98"/>
      <c r="C310" s="86"/>
      <c r="I310" s="85"/>
      <c r="J310" s="85"/>
      <c r="K310" s="85"/>
      <c r="L310" s="85"/>
      <c r="M310" s="85"/>
      <c r="N310" s="85"/>
      <c r="O310" s="85"/>
      <c r="P310" s="85"/>
      <c r="Q310" s="85"/>
      <c r="R310" s="85"/>
    </row>
    <row r="311" spans="1:18" ht="24" customHeight="1">
      <c r="A311" s="98"/>
      <c r="C311" s="86"/>
      <c r="I311" s="85"/>
      <c r="J311" s="85"/>
      <c r="K311" s="85"/>
      <c r="L311" s="85"/>
      <c r="M311" s="85"/>
      <c r="N311" s="85"/>
      <c r="O311" s="85"/>
      <c r="P311" s="85"/>
      <c r="Q311" s="85"/>
      <c r="R311" s="85"/>
    </row>
    <row r="312" spans="1:18" ht="24" customHeight="1">
      <c r="A312" s="98"/>
      <c r="C312" s="86"/>
      <c r="I312" s="85"/>
      <c r="J312" s="85"/>
      <c r="K312" s="85"/>
      <c r="L312" s="85"/>
      <c r="M312" s="85"/>
      <c r="N312" s="85"/>
      <c r="O312" s="85"/>
      <c r="P312" s="85"/>
      <c r="Q312" s="85"/>
      <c r="R312" s="85"/>
    </row>
    <row r="313" spans="1:18" ht="24" customHeight="1">
      <c r="A313" s="98"/>
      <c r="C313" s="86"/>
      <c r="I313" s="85"/>
      <c r="J313" s="85"/>
      <c r="K313" s="85"/>
      <c r="L313" s="85"/>
      <c r="M313" s="85"/>
      <c r="N313" s="85"/>
      <c r="O313" s="85"/>
      <c r="P313" s="85"/>
      <c r="Q313" s="85"/>
      <c r="R313" s="85"/>
    </row>
    <row r="314" spans="1:18" ht="24" customHeight="1">
      <c r="A314" s="98"/>
      <c r="C314" s="86"/>
      <c r="I314" s="85"/>
      <c r="J314" s="85"/>
      <c r="K314" s="85"/>
      <c r="L314" s="85"/>
      <c r="M314" s="85"/>
      <c r="N314" s="85"/>
      <c r="O314" s="85"/>
      <c r="P314" s="85"/>
      <c r="Q314" s="85"/>
      <c r="R314" s="85"/>
    </row>
    <row r="315" spans="1:18" ht="24" customHeight="1">
      <c r="A315" s="98"/>
      <c r="C315" s="86"/>
      <c r="I315" s="85"/>
      <c r="J315" s="85"/>
      <c r="K315" s="85"/>
      <c r="L315" s="85"/>
      <c r="M315" s="85"/>
      <c r="N315" s="85"/>
      <c r="O315" s="85"/>
      <c r="P315" s="85"/>
      <c r="Q315" s="85"/>
      <c r="R315" s="85"/>
    </row>
    <row r="316" spans="1:18" ht="24" customHeight="1">
      <c r="A316" s="98"/>
      <c r="C316" s="86"/>
      <c r="I316" s="85"/>
      <c r="J316" s="85"/>
      <c r="K316" s="85"/>
      <c r="L316" s="85"/>
      <c r="M316" s="85"/>
      <c r="N316" s="85"/>
      <c r="O316" s="85"/>
      <c r="P316" s="85"/>
      <c r="Q316" s="85"/>
      <c r="R316" s="85"/>
    </row>
    <row r="317" spans="1:18" ht="24" customHeight="1">
      <c r="A317" s="98"/>
      <c r="C317" s="86"/>
      <c r="I317" s="85"/>
      <c r="J317" s="85"/>
      <c r="K317" s="85"/>
      <c r="L317" s="85"/>
      <c r="M317" s="85"/>
      <c r="N317" s="85"/>
      <c r="O317" s="85"/>
      <c r="P317" s="85"/>
      <c r="Q317" s="85"/>
      <c r="R317" s="85"/>
    </row>
    <row r="318" spans="1:18" ht="24" customHeight="1">
      <c r="A318" s="98"/>
      <c r="C318" s="86"/>
      <c r="I318" s="85"/>
      <c r="J318" s="85"/>
      <c r="K318" s="85"/>
      <c r="L318" s="85"/>
      <c r="M318" s="85"/>
      <c r="N318" s="85"/>
      <c r="O318" s="85"/>
      <c r="P318" s="85"/>
      <c r="Q318" s="85"/>
      <c r="R318" s="85"/>
    </row>
    <row r="319" spans="1:18" ht="24" customHeight="1">
      <c r="A319" s="98"/>
      <c r="C319" s="86"/>
      <c r="I319" s="85"/>
      <c r="J319" s="85"/>
      <c r="K319" s="85"/>
      <c r="L319" s="85"/>
      <c r="M319" s="85"/>
      <c r="N319" s="85"/>
      <c r="O319" s="85"/>
      <c r="P319" s="85"/>
      <c r="Q319" s="85"/>
      <c r="R319" s="85"/>
    </row>
    <row r="320" spans="1:18" ht="24" customHeight="1">
      <c r="A320" s="98"/>
      <c r="C320" s="86"/>
      <c r="I320" s="85"/>
      <c r="J320" s="85"/>
      <c r="K320" s="85"/>
      <c r="L320" s="85"/>
      <c r="M320" s="85"/>
      <c r="N320" s="85"/>
      <c r="O320" s="85"/>
      <c r="P320" s="85"/>
      <c r="Q320" s="85"/>
      <c r="R320" s="85"/>
    </row>
    <row r="321" spans="1:18" ht="24" customHeight="1">
      <c r="A321" s="98"/>
      <c r="C321" s="86"/>
      <c r="I321" s="85"/>
      <c r="J321" s="85"/>
      <c r="K321" s="85"/>
      <c r="L321" s="85"/>
      <c r="M321" s="85"/>
      <c r="N321" s="85"/>
      <c r="O321" s="85"/>
      <c r="P321" s="85"/>
      <c r="Q321" s="85"/>
      <c r="R321" s="85"/>
    </row>
    <row r="322" spans="1:18" ht="24" customHeight="1">
      <c r="A322" s="98"/>
      <c r="C322" s="86"/>
      <c r="I322" s="85"/>
      <c r="J322" s="85"/>
      <c r="K322" s="85"/>
      <c r="L322" s="85"/>
      <c r="M322" s="85"/>
      <c r="N322" s="85"/>
      <c r="O322" s="85"/>
      <c r="P322" s="85"/>
      <c r="Q322" s="85"/>
      <c r="R322" s="85"/>
    </row>
    <row r="323" spans="1:18" ht="24" customHeight="1">
      <c r="A323" s="98"/>
      <c r="C323" s="86"/>
      <c r="I323" s="85"/>
      <c r="J323" s="85"/>
      <c r="K323" s="85"/>
      <c r="L323" s="85"/>
      <c r="M323" s="85"/>
      <c r="N323" s="85"/>
      <c r="O323" s="85"/>
      <c r="P323" s="85"/>
      <c r="Q323" s="85"/>
      <c r="R323" s="85"/>
    </row>
    <row r="324" spans="1:18" ht="24" customHeight="1">
      <c r="A324" s="98"/>
      <c r="C324" s="86"/>
      <c r="I324" s="85"/>
      <c r="J324" s="85"/>
      <c r="K324" s="85"/>
      <c r="L324" s="85"/>
      <c r="M324" s="85"/>
      <c r="N324" s="85"/>
      <c r="O324" s="85"/>
      <c r="P324" s="85"/>
      <c r="Q324" s="85"/>
      <c r="R324" s="85"/>
    </row>
    <row r="325" spans="1:18" ht="24" customHeight="1">
      <c r="A325" s="98"/>
      <c r="C325" s="86"/>
      <c r="I325" s="85"/>
      <c r="J325" s="85"/>
      <c r="K325" s="85"/>
      <c r="L325" s="85"/>
      <c r="M325" s="85"/>
      <c r="N325" s="85"/>
      <c r="O325" s="85"/>
      <c r="P325" s="85"/>
      <c r="Q325" s="85"/>
      <c r="R325" s="85"/>
    </row>
    <row r="326" spans="1:18" ht="24" customHeight="1">
      <c r="A326" s="98"/>
      <c r="C326" s="86"/>
      <c r="I326" s="85"/>
      <c r="J326" s="85"/>
      <c r="K326" s="85"/>
      <c r="L326" s="85"/>
      <c r="M326" s="85"/>
      <c r="N326" s="85"/>
      <c r="O326" s="85"/>
      <c r="P326" s="85"/>
      <c r="Q326" s="85"/>
      <c r="R326" s="85"/>
    </row>
    <row r="327" spans="1:18" ht="24" customHeight="1">
      <c r="A327" s="98"/>
      <c r="C327" s="86"/>
      <c r="I327" s="85"/>
      <c r="J327" s="85"/>
      <c r="K327" s="85"/>
      <c r="L327" s="85"/>
      <c r="M327" s="85"/>
      <c r="N327" s="85"/>
      <c r="O327" s="85"/>
      <c r="P327" s="85"/>
      <c r="Q327" s="85"/>
      <c r="R327" s="85"/>
    </row>
    <row r="328" spans="1:18" ht="24" customHeight="1">
      <c r="A328" s="98"/>
      <c r="C328" s="86"/>
      <c r="I328" s="85"/>
      <c r="J328" s="85"/>
      <c r="K328" s="85"/>
      <c r="L328" s="85"/>
      <c r="M328" s="85"/>
      <c r="N328" s="85"/>
      <c r="O328" s="85"/>
      <c r="P328" s="85"/>
      <c r="Q328" s="85"/>
      <c r="R328" s="85"/>
    </row>
    <row r="329" spans="1:18" ht="24" customHeight="1">
      <c r="A329" s="98"/>
      <c r="C329" s="86"/>
      <c r="I329" s="85"/>
      <c r="J329" s="85"/>
      <c r="K329" s="85"/>
      <c r="L329" s="85"/>
      <c r="M329" s="85"/>
      <c r="N329" s="85"/>
      <c r="O329" s="85"/>
      <c r="P329" s="85"/>
      <c r="Q329" s="85"/>
      <c r="R329" s="85"/>
    </row>
    <row r="330" spans="1:18" ht="24" customHeight="1">
      <c r="A330" s="98"/>
      <c r="C330" s="86"/>
      <c r="I330" s="85"/>
      <c r="J330" s="85"/>
      <c r="K330" s="85"/>
      <c r="L330" s="85"/>
      <c r="M330" s="85"/>
      <c r="N330" s="85"/>
      <c r="O330" s="85"/>
      <c r="P330" s="85"/>
      <c r="Q330" s="85"/>
      <c r="R330" s="85"/>
    </row>
    <row r="331" spans="1:18" ht="24" customHeight="1">
      <c r="A331" s="98"/>
      <c r="C331" s="86"/>
      <c r="I331" s="85"/>
      <c r="J331" s="85"/>
      <c r="K331" s="85"/>
      <c r="L331" s="85"/>
      <c r="M331" s="85"/>
      <c r="N331" s="85"/>
      <c r="O331" s="85"/>
      <c r="P331" s="85"/>
      <c r="Q331" s="85"/>
      <c r="R331" s="85"/>
    </row>
    <row r="332" spans="1:18" ht="24" customHeight="1">
      <c r="A332" s="98"/>
      <c r="C332" s="86"/>
      <c r="I332" s="85"/>
      <c r="J332" s="85"/>
      <c r="K332" s="85"/>
      <c r="L332" s="85"/>
      <c r="M332" s="85"/>
      <c r="N332" s="85"/>
      <c r="O332" s="85"/>
      <c r="P332" s="85"/>
      <c r="Q332" s="85"/>
      <c r="R332" s="85"/>
    </row>
    <row r="333" spans="1:18" ht="24" customHeight="1">
      <c r="A333" s="98"/>
      <c r="C333" s="86"/>
      <c r="I333" s="85"/>
      <c r="J333" s="85"/>
      <c r="K333" s="85"/>
      <c r="L333" s="85"/>
      <c r="M333" s="85"/>
      <c r="N333" s="85"/>
      <c r="O333" s="85"/>
      <c r="P333" s="85"/>
      <c r="Q333" s="85"/>
      <c r="R333" s="85"/>
    </row>
    <row r="334" spans="1:18" ht="24" customHeight="1">
      <c r="A334" s="98"/>
      <c r="C334" s="86"/>
      <c r="I334" s="85"/>
      <c r="J334" s="85"/>
      <c r="K334" s="85"/>
      <c r="L334" s="85"/>
      <c r="M334" s="85"/>
      <c r="N334" s="85"/>
      <c r="O334" s="85"/>
      <c r="P334" s="85"/>
      <c r="Q334" s="85"/>
      <c r="R334" s="85"/>
    </row>
    <row r="335" spans="1:18" ht="24" customHeight="1">
      <c r="A335" s="98"/>
      <c r="C335" s="86"/>
      <c r="I335" s="85"/>
      <c r="J335" s="85"/>
      <c r="K335" s="85"/>
      <c r="L335" s="85"/>
      <c r="M335" s="85"/>
      <c r="N335" s="85"/>
      <c r="O335" s="85"/>
      <c r="P335" s="85"/>
      <c r="Q335" s="85"/>
      <c r="R335" s="85"/>
    </row>
    <row r="336" spans="1:18" ht="24" customHeight="1">
      <c r="A336" s="98"/>
      <c r="C336" s="86"/>
      <c r="I336" s="85"/>
      <c r="J336" s="85"/>
      <c r="K336" s="85"/>
      <c r="L336" s="85"/>
      <c r="M336" s="85"/>
      <c r="N336" s="85"/>
      <c r="O336" s="85"/>
      <c r="P336" s="85"/>
      <c r="Q336" s="85"/>
      <c r="R336" s="85"/>
    </row>
    <row r="337" spans="1:18" ht="24" customHeight="1">
      <c r="A337" s="98"/>
      <c r="C337" s="86"/>
      <c r="I337" s="85"/>
      <c r="J337" s="85"/>
      <c r="K337" s="85"/>
      <c r="L337" s="85"/>
      <c r="M337" s="85"/>
      <c r="N337" s="85"/>
      <c r="O337" s="85"/>
      <c r="P337" s="85"/>
      <c r="Q337" s="85"/>
      <c r="R337" s="85"/>
    </row>
    <row r="338" spans="1:18" ht="24" customHeight="1">
      <c r="A338" s="98"/>
      <c r="C338" s="86"/>
      <c r="I338" s="85"/>
      <c r="J338" s="85"/>
      <c r="K338" s="85"/>
      <c r="L338" s="85"/>
      <c r="M338" s="85"/>
      <c r="N338" s="85"/>
      <c r="O338" s="85"/>
      <c r="P338" s="85"/>
      <c r="Q338" s="85"/>
      <c r="R338" s="85"/>
    </row>
    <row r="339" spans="1:18" ht="24" customHeight="1">
      <c r="A339" s="98"/>
      <c r="C339" s="86"/>
      <c r="I339" s="85"/>
      <c r="J339" s="85"/>
      <c r="K339" s="85"/>
      <c r="L339" s="85"/>
      <c r="M339" s="85"/>
      <c r="N339" s="85"/>
      <c r="O339" s="85"/>
      <c r="P339" s="85"/>
      <c r="Q339" s="85"/>
      <c r="R339" s="85"/>
    </row>
    <row r="340" spans="1:18" ht="24" customHeight="1">
      <c r="A340" s="98"/>
      <c r="C340" s="86"/>
      <c r="I340" s="85"/>
      <c r="J340" s="85"/>
      <c r="K340" s="85"/>
      <c r="L340" s="85"/>
      <c r="M340" s="85"/>
      <c r="N340" s="85"/>
      <c r="O340" s="85"/>
      <c r="P340" s="85"/>
      <c r="Q340" s="85"/>
      <c r="R340" s="85"/>
    </row>
    <row r="341" spans="1:18" ht="24" customHeight="1">
      <c r="A341" s="98"/>
      <c r="C341" s="86"/>
      <c r="I341" s="85"/>
      <c r="J341" s="85"/>
      <c r="K341" s="85"/>
      <c r="L341" s="85"/>
      <c r="M341" s="85"/>
      <c r="N341" s="85"/>
      <c r="O341" s="85"/>
      <c r="P341" s="85"/>
      <c r="Q341" s="85"/>
      <c r="R341" s="85"/>
    </row>
    <row r="342" spans="1:18" ht="24" customHeight="1">
      <c r="A342" s="98"/>
      <c r="C342" s="86"/>
      <c r="I342" s="85"/>
      <c r="J342" s="85"/>
      <c r="K342" s="85"/>
      <c r="L342" s="85"/>
      <c r="M342" s="85"/>
      <c r="N342" s="85"/>
      <c r="O342" s="85"/>
      <c r="P342" s="85"/>
      <c r="Q342" s="85"/>
      <c r="R342" s="85"/>
    </row>
    <row r="343" spans="1:18" ht="24" customHeight="1">
      <c r="A343" s="98"/>
      <c r="C343" s="86"/>
      <c r="I343" s="85"/>
      <c r="J343" s="85"/>
      <c r="K343" s="85"/>
      <c r="L343" s="85"/>
      <c r="M343" s="85"/>
      <c r="N343" s="85"/>
      <c r="O343" s="85"/>
      <c r="P343" s="85"/>
      <c r="Q343" s="85"/>
      <c r="R343" s="85"/>
    </row>
    <row r="344" spans="1:18" ht="24" customHeight="1">
      <c r="A344" s="98"/>
      <c r="C344" s="86"/>
      <c r="I344" s="85"/>
      <c r="J344" s="85"/>
      <c r="K344" s="85"/>
      <c r="L344" s="85"/>
      <c r="M344" s="85"/>
      <c r="N344" s="85"/>
      <c r="O344" s="85"/>
      <c r="P344" s="85"/>
      <c r="Q344" s="85"/>
      <c r="R344" s="85"/>
    </row>
    <row r="345" spans="1:18" ht="24" customHeight="1">
      <c r="A345" s="98"/>
      <c r="C345" s="86"/>
      <c r="I345" s="85"/>
      <c r="J345" s="85"/>
      <c r="K345" s="85"/>
      <c r="L345" s="85"/>
      <c r="M345" s="85"/>
      <c r="N345" s="85"/>
      <c r="O345" s="85"/>
      <c r="P345" s="85"/>
      <c r="Q345" s="85"/>
      <c r="R345" s="85"/>
    </row>
    <row r="346" spans="1:18" ht="24" customHeight="1">
      <c r="A346" s="98"/>
      <c r="C346" s="86"/>
      <c r="I346" s="85"/>
      <c r="J346" s="85"/>
      <c r="K346" s="85"/>
      <c r="L346" s="85"/>
      <c r="M346" s="85"/>
      <c r="N346" s="85"/>
      <c r="O346" s="85"/>
      <c r="P346" s="85"/>
      <c r="Q346" s="85"/>
      <c r="R346" s="85"/>
    </row>
    <row r="347" spans="1:18" ht="24" customHeight="1">
      <c r="A347" s="98"/>
      <c r="C347" s="86"/>
      <c r="I347" s="85"/>
      <c r="J347" s="85"/>
      <c r="K347" s="85"/>
      <c r="L347" s="85"/>
      <c r="M347" s="85"/>
      <c r="N347" s="85"/>
      <c r="O347" s="85"/>
      <c r="P347" s="85"/>
      <c r="Q347" s="85"/>
      <c r="R347" s="85"/>
    </row>
    <row r="348" spans="1:18" ht="24" customHeight="1">
      <c r="A348" s="98"/>
      <c r="C348" s="86"/>
      <c r="I348" s="85"/>
      <c r="J348" s="85"/>
      <c r="K348" s="85"/>
      <c r="L348" s="85"/>
      <c r="M348" s="85"/>
      <c r="N348" s="85"/>
      <c r="O348" s="85"/>
      <c r="P348" s="85"/>
      <c r="Q348" s="85"/>
      <c r="R348" s="85"/>
    </row>
    <row r="349" spans="1:18" ht="24" customHeight="1">
      <c r="A349" s="98"/>
      <c r="C349" s="86"/>
      <c r="I349" s="85"/>
      <c r="J349" s="85"/>
      <c r="K349" s="85"/>
      <c r="L349" s="85"/>
      <c r="M349" s="85"/>
      <c r="N349" s="85"/>
      <c r="O349" s="85"/>
      <c r="P349" s="85"/>
      <c r="Q349" s="85"/>
      <c r="R349" s="85"/>
    </row>
    <row r="350" spans="1:18" ht="24" customHeight="1">
      <c r="A350" s="98"/>
      <c r="C350" s="86"/>
      <c r="I350" s="85"/>
      <c r="J350" s="85"/>
      <c r="K350" s="85"/>
      <c r="L350" s="85"/>
      <c r="M350" s="85"/>
      <c r="N350" s="85"/>
      <c r="O350" s="85"/>
      <c r="P350" s="85"/>
      <c r="Q350" s="85"/>
      <c r="R350" s="85"/>
    </row>
    <row r="351" spans="1:18" ht="24" customHeight="1">
      <c r="A351" s="98"/>
      <c r="C351" s="86"/>
      <c r="I351" s="85"/>
      <c r="J351" s="85"/>
      <c r="K351" s="85"/>
      <c r="L351" s="85"/>
      <c r="M351" s="85"/>
      <c r="N351" s="85"/>
      <c r="O351" s="85"/>
      <c r="P351" s="85"/>
      <c r="Q351" s="85"/>
      <c r="R351" s="85"/>
    </row>
    <row r="352" spans="1:18" ht="24" customHeight="1">
      <c r="A352" s="98"/>
      <c r="C352" s="86"/>
      <c r="I352" s="85"/>
      <c r="J352" s="85"/>
      <c r="K352" s="85"/>
      <c r="L352" s="85"/>
      <c r="M352" s="85"/>
      <c r="N352" s="85"/>
      <c r="O352" s="85"/>
      <c r="P352" s="85"/>
      <c r="Q352" s="85"/>
      <c r="R352" s="85"/>
    </row>
    <row r="353" spans="1:18" ht="24" customHeight="1">
      <c r="A353" s="98"/>
      <c r="C353" s="86"/>
      <c r="I353" s="85"/>
      <c r="J353" s="85"/>
      <c r="K353" s="85"/>
      <c r="L353" s="85"/>
      <c r="M353" s="85"/>
      <c r="N353" s="85"/>
      <c r="O353" s="85"/>
      <c r="P353" s="85"/>
      <c r="Q353" s="85"/>
      <c r="R353" s="85"/>
    </row>
    <row r="354" spans="1:18" ht="24" customHeight="1">
      <c r="A354" s="98"/>
      <c r="C354" s="86"/>
      <c r="I354" s="85"/>
      <c r="J354" s="85"/>
      <c r="K354" s="85"/>
      <c r="L354" s="85"/>
      <c r="M354" s="85"/>
      <c r="N354" s="85"/>
      <c r="O354" s="85"/>
      <c r="P354" s="85"/>
      <c r="Q354" s="85"/>
      <c r="R354" s="85"/>
    </row>
    <row r="355" spans="1:18" ht="24" customHeight="1">
      <c r="A355" s="98"/>
      <c r="C355" s="86"/>
      <c r="I355" s="85"/>
      <c r="J355" s="85"/>
      <c r="K355" s="85"/>
      <c r="L355" s="85"/>
      <c r="M355" s="85"/>
      <c r="N355" s="85"/>
      <c r="O355" s="85"/>
      <c r="P355" s="85"/>
      <c r="Q355" s="85"/>
      <c r="R355" s="85"/>
    </row>
    <row r="356" spans="1:18" ht="24" customHeight="1">
      <c r="A356" s="98"/>
      <c r="C356" s="86"/>
      <c r="I356" s="85"/>
      <c r="J356" s="85"/>
      <c r="K356" s="85"/>
      <c r="L356" s="85"/>
      <c r="M356" s="85"/>
      <c r="N356" s="85"/>
      <c r="O356" s="85"/>
      <c r="P356" s="85"/>
      <c r="Q356" s="85"/>
      <c r="R356" s="85"/>
    </row>
    <row r="357" spans="1:18" ht="24" customHeight="1">
      <c r="A357" s="98"/>
      <c r="C357" s="86"/>
      <c r="I357" s="85"/>
      <c r="J357" s="85"/>
      <c r="K357" s="85"/>
      <c r="L357" s="85"/>
      <c r="M357" s="85"/>
      <c r="N357" s="85"/>
      <c r="O357" s="85"/>
      <c r="P357" s="85"/>
      <c r="Q357" s="85"/>
      <c r="R357" s="85"/>
    </row>
    <row r="358" spans="1:18" ht="24" customHeight="1">
      <c r="A358" s="98"/>
      <c r="C358" s="86"/>
      <c r="I358" s="85"/>
      <c r="J358" s="85"/>
      <c r="K358" s="85"/>
      <c r="L358" s="85"/>
      <c r="M358" s="85"/>
      <c r="N358" s="85"/>
      <c r="O358" s="85"/>
      <c r="P358" s="85"/>
      <c r="Q358" s="85"/>
      <c r="R358" s="85"/>
    </row>
    <row r="359" spans="1:18" ht="24" customHeight="1">
      <c r="A359" s="98"/>
      <c r="C359" s="86"/>
      <c r="I359" s="85"/>
      <c r="J359" s="85"/>
      <c r="K359" s="85"/>
      <c r="L359" s="85"/>
      <c r="M359" s="85"/>
      <c r="N359" s="85"/>
      <c r="O359" s="85"/>
      <c r="P359" s="85"/>
      <c r="Q359" s="85"/>
      <c r="R359" s="85"/>
    </row>
    <row r="360" spans="1:18" ht="24" customHeight="1">
      <c r="A360" s="98"/>
      <c r="C360" s="86"/>
      <c r="I360" s="85"/>
      <c r="J360" s="85"/>
      <c r="K360" s="85"/>
      <c r="L360" s="85"/>
      <c r="M360" s="85"/>
      <c r="N360" s="85"/>
      <c r="O360" s="85"/>
      <c r="P360" s="85"/>
      <c r="Q360" s="85"/>
      <c r="R360" s="85"/>
    </row>
    <row r="361" spans="1:18" ht="24" customHeight="1">
      <c r="A361" s="98"/>
      <c r="C361" s="86"/>
      <c r="I361" s="85"/>
      <c r="J361" s="85"/>
      <c r="K361" s="85"/>
      <c r="L361" s="85"/>
      <c r="M361" s="85"/>
      <c r="N361" s="85"/>
      <c r="O361" s="85"/>
      <c r="P361" s="85"/>
      <c r="Q361" s="85"/>
      <c r="R361" s="85"/>
    </row>
    <row r="362" spans="1:18" ht="24" customHeight="1">
      <c r="A362" s="98"/>
      <c r="C362" s="86"/>
      <c r="I362" s="85"/>
      <c r="J362" s="85"/>
      <c r="K362" s="85"/>
      <c r="L362" s="85"/>
      <c r="M362" s="85"/>
      <c r="N362" s="85"/>
      <c r="O362" s="85"/>
      <c r="P362" s="85"/>
      <c r="Q362" s="85"/>
      <c r="R362" s="85"/>
    </row>
    <row r="363" spans="1:18" ht="24" customHeight="1">
      <c r="A363" s="98"/>
      <c r="C363" s="86"/>
      <c r="I363" s="85"/>
      <c r="J363" s="85"/>
      <c r="K363" s="85"/>
      <c r="L363" s="85"/>
      <c r="M363" s="85"/>
      <c r="N363" s="85"/>
      <c r="O363" s="85"/>
      <c r="P363" s="85"/>
      <c r="Q363" s="85"/>
      <c r="R363" s="85"/>
    </row>
    <row r="364" spans="1:18" ht="24" customHeight="1">
      <c r="A364" s="98"/>
      <c r="C364" s="86"/>
      <c r="I364" s="85"/>
      <c r="J364" s="85"/>
      <c r="K364" s="85"/>
      <c r="L364" s="85"/>
      <c r="M364" s="85"/>
      <c r="N364" s="85"/>
      <c r="O364" s="85"/>
      <c r="P364" s="85"/>
      <c r="Q364" s="85"/>
      <c r="R364" s="85"/>
    </row>
    <row r="365" spans="1:18" ht="24" customHeight="1">
      <c r="A365" s="98"/>
      <c r="C365" s="86"/>
      <c r="I365" s="85"/>
      <c r="J365" s="85"/>
      <c r="K365" s="85"/>
      <c r="L365" s="85"/>
      <c r="M365" s="85"/>
      <c r="N365" s="85"/>
      <c r="O365" s="85"/>
      <c r="P365" s="85"/>
      <c r="Q365" s="85"/>
      <c r="R365" s="85"/>
    </row>
    <row r="366" spans="1:18" ht="24" customHeight="1">
      <c r="A366" s="98"/>
      <c r="C366" s="86"/>
      <c r="I366" s="85"/>
      <c r="J366" s="85"/>
      <c r="K366" s="85"/>
      <c r="L366" s="85"/>
      <c r="M366" s="85"/>
      <c r="N366" s="85"/>
      <c r="O366" s="85"/>
      <c r="P366" s="85"/>
      <c r="Q366" s="85"/>
      <c r="R366" s="85"/>
    </row>
    <row r="367" spans="1:18" ht="24" customHeight="1">
      <c r="A367" s="98"/>
      <c r="C367" s="86"/>
      <c r="I367" s="85"/>
      <c r="J367" s="85"/>
      <c r="K367" s="85"/>
      <c r="L367" s="85"/>
      <c r="M367" s="85"/>
      <c r="N367" s="85"/>
      <c r="O367" s="85"/>
      <c r="P367" s="85"/>
      <c r="Q367" s="85"/>
      <c r="R367" s="85"/>
    </row>
    <row r="368" spans="1:18" ht="24" customHeight="1">
      <c r="A368" s="98"/>
      <c r="C368" s="86"/>
      <c r="I368" s="85"/>
      <c r="J368" s="85"/>
      <c r="K368" s="85"/>
      <c r="L368" s="85"/>
      <c r="M368" s="85"/>
      <c r="N368" s="85"/>
      <c r="O368" s="85"/>
      <c r="P368" s="85"/>
      <c r="Q368" s="85"/>
      <c r="R368" s="85"/>
    </row>
    <row r="369" spans="1:18" ht="24" customHeight="1">
      <c r="A369" s="98"/>
      <c r="C369" s="86"/>
      <c r="I369" s="85"/>
      <c r="J369" s="85"/>
      <c r="K369" s="85"/>
      <c r="L369" s="85"/>
      <c r="M369" s="85"/>
      <c r="N369" s="85"/>
      <c r="O369" s="85"/>
      <c r="P369" s="85"/>
      <c r="Q369" s="85"/>
      <c r="R369" s="85"/>
    </row>
    <row r="370" spans="1:18" ht="24" customHeight="1">
      <c r="A370" s="98"/>
      <c r="C370" s="86"/>
      <c r="I370" s="85"/>
      <c r="J370" s="85"/>
      <c r="K370" s="85"/>
      <c r="L370" s="85"/>
      <c r="M370" s="85"/>
      <c r="N370" s="85"/>
      <c r="O370" s="85"/>
      <c r="P370" s="85"/>
      <c r="Q370" s="85"/>
      <c r="R370" s="85"/>
    </row>
    <row r="371" spans="1:18" ht="24" customHeight="1">
      <c r="A371" s="98"/>
      <c r="C371" s="86"/>
      <c r="I371" s="85"/>
      <c r="J371" s="85"/>
      <c r="K371" s="85"/>
      <c r="L371" s="85"/>
      <c r="M371" s="85"/>
      <c r="N371" s="85"/>
      <c r="O371" s="85"/>
      <c r="P371" s="85"/>
      <c r="Q371" s="85"/>
      <c r="R371" s="85"/>
    </row>
    <row r="372" spans="1:18" ht="24" customHeight="1">
      <c r="A372" s="98"/>
      <c r="C372" s="86"/>
      <c r="I372" s="85"/>
      <c r="J372" s="85"/>
      <c r="K372" s="85"/>
      <c r="L372" s="85"/>
      <c r="M372" s="85"/>
      <c r="N372" s="85"/>
      <c r="O372" s="85"/>
      <c r="P372" s="85"/>
      <c r="Q372" s="85"/>
      <c r="R372" s="85"/>
    </row>
    <row r="373" spans="1:18" ht="24" customHeight="1">
      <c r="A373" s="98"/>
      <c r="C373" s="86"/>
      <c r="I373" s="85"/>
      <c r="J373" s="85"/>
      <c r="K373" s="85"/>
      <c r="L373" s="85"/>
      <c r="M373" s="85"/>
      <c r="N373" s="85"/>
      <c r="O373" s="85"/>
      <c r="P373" s="85"/>
      <c r="Q373" s="85"/>
      <c r="R373" s="85"/>
    </row>
    <row r="374" spans="1:18" ht="24" customHeight="1">
      <c r="A374" s="98"/>
      <c r="C374" s="86"/>
      <c r="I374" s="85"/>
      <c r="J374" s="85"/>
      <c r="K374" s="85"/>
      <c r="L374" s="85"/>
      <c r="M374" s="85"/>
      <c r="N374" s="85"/>
      <c r="O374" s="85"/>
      <c r="P374" s="85"/>
      <c r="Q374" s="85"/>
      <c r="R374" s="85"/>
    </row>
    <row r="375" spans="1:18" ht="24" customHeight="1">
      <c r="A375" s="98"/>
      <c r="C375" s="86"/>
      <c r="I375" s="85"/>
      <c r="J375" s="85"/>
      <c r="K375" s="85"/>
      <c r="L375" s="85"/>
      <c r="M375" s="85"/>
      <c r="N375" s="85"/>
      <c r="O375" s="85"/>
      <c r="P375" s="85"/>
      <c r="Q375" s="85"/>
      <c r="R375" s="85"/>
    </row>
    <row r="376" spans="1:18" ht="24" customHeight="1">
      <c r="A376" s="98"/>
      <c r="C376" s="86"/>
      <c r="I376" s="85"/>
      <c r="J376" s="85"/>
      <c r="K376" s="85"/>
      <c r="L376" s="85"/>
      <c r="M376" s="85"/>
      <c r="N376" s="85"/>
      <c r="O376" s="85"/>
      <c r="P376" s="85"/>
      <c r="Q376" s="85"/>
      <c r="R376" s="85"/>
    </row>
    <row r="377" spans="1:18" ht="24" customHeight="1">
      <c r="A377" s="98"/>
      <c r="C377" s="86"/>
      <c r="I377" s="85"/>
      <c r="J377" s="85"/>
      <c r="K377" s="85"/>
      <c r="L377" s="85"/>
      <c r="M377" s="85"/>
      <c r="N377" s="85"/>
      <c r="O377" s="85"/>
      <c r="P377" s="85"/>
      <c r="Q377" s="85"/>
      <c r="R377" s="85"/>
    </row>
    <row r="378" spans="1:18" ht="24" customHeight="1">
      <c r="A378" s="98"/>
      <c r="C378" s="86"/>
      <c r="I378" s="85"/>
      <c r="J378" s="85"/>
      <c r="K378" s="85"/>
      <c r="L378" s="85"/>
      <c r="M378" s="85"/>
      <c r="N378" s="85"/>
      <c r="O378" s="85"/>
      <c r="P378" s="85"/>
      <c r="Q378" s="85"/>
      <c r="R378" s="85"/>
    </row>
    <row r="379" spans="1:18" ht="24" customHeight="1">
      <c r="A379" s="98"/>
      <c r="C379" s="86"/>
      <c r="I379" s="85"/>
      <c r="J379" s="85"/>
      <c r="K379" s="85"/>
      <c r="L379" s="85"/>
      <c r="M379" s="85"/>
      <c r="N379" s="85"/>
      <c r="O379" s="85"/>
      <c r="P379" s="85"/>
      <c r="Q379" s="85"/>
      <c r="R379" s="85"/>
    </row>
    <row r="380" spans="1:18" ht="24" customHeight="1">
      <c r="A380" s="98"/>
      <c r="C380" s="86"/>
      <c r="I380" s="85"/>
      <c r="J380" s="85"/>
      <c r="K380" s="85"/>
      <c r="L380" s="85"/>
      <c r="M380" s="85"/>
      <c r="N380" s="85"/>
      <c r="O380" s="85"/>
      <c r="P380" s="85"/>
      <c r="Q380" s="85"/>
      <c r="R380" s="85"/>
    </row>
    <row r="381" spans="1:18" ht="24" customHeight="1">
      <c r="A381" s="98"/>
      <c r="C381" s="86"/>
      <c r="I381" s="85"/>
      <c r="J381" s="85"/>
      <c r="K381" s="85"/>
      <c r="L381" s="85"/>
      <c r="M381" s="85"/>
      <c r="N381" s="85"/>
      <c r="O381" s="85"/>
      <c r="P381" s="85"/>
      <c r="Q381" s="85"/>
      <c r="R381" s="85"/>
    </row>
    <row r="382" spans="1:18" ht="24" customHeight="1">
      <c r="A382" s="98"/>
      <c r="C382" s="86"/>
      <c r="I382" s="85"/>
      <c r="J382" s="85"/>
      <c r="K382" s="85"/>
      <c r="L382" s="85"/>
      <c r="M382" s="85"/>
      <c r="N382" s="85"/>
      <c r="O382" s="85"/>
      <c r="P382" s="85"/>
      <c r="Q382" s="85"/>
      <c r="R382" s="85"/>
    </row>
    <row r="383" spans="1:18" ht="24" customHeight="1">
      <c r="A383" s="98"/>
      <c r="C383" s="86"/>
      <c r="I383" s="85"/>
      <c r="J383" s="85"/>
      <c r="K383" s="85"/>
      <c r="L383" s="85"/>
      <c r="M383" s="85"/>
      <c r="N383" s="85"/>
      <c r="O383" s="85"/>
      <c r="P383" s="85"/>
      <c r="Q383" s="85"/>
      <c r="R383" s="85"/>
    </row>
    <row r="384" spans="1:18" ht="24" customHeight="1">
      <c r="A384" s="98"/>
      <c r="C384" s="86"/>
      <c r="I384" s="85"/>
      <c r="J384" s="85"/>
      <c r="K384" s="85"/>
      <c r="L384" s="85"/>
      <c r="M384" s="85"/>
      <c r="N384" s="85"/>
      <c r="O384" s="85"/>
      <c r="P384" s="85"/>
      <c r="Q384" s="85"/>
      <c r="R384" s="85"/>
    </row>
    <row r="385" spans="1:18" ht="24" customHeight="1">
      <c r="A385" s="98"/>
      <c r="C385" s="86"/>
      <c r="I385" s="85"/>
      <c r="J385" s="85"/>
      <c r="K385" s="85"/>
      <c r="L385" s="85"/>
      <c r="M385" s="85"/>
      <c r="N385" s="85"/>
      <c r="O385" s="85"/>
      <c r="P385" s="85"/>
      <c r="Q385" s="85"/>
      <c r="R385" s="85"/>
    </row>
    <row r="386" spans="1:18" ht="24" customHeight="1">
      <c r="A386" s="98"/>
      <c r="C386" s="86"/>
      <c r="I386" s="85"/>
      <c r="J386" s="85"/>
      <c r="K386" s="85"/>
      <c r="L386" s="85"/>
      <c r="M386" s="85"/>
      <c r="N386" s="85"/>
      <c r="O386" s="85"/>
      <c r="P386" s="85"/>
      <c r="Q386" s="85"/>
      <c r="R386" s="85"/>
    </row>
    <row r="387" spans="1:18" ht="24" customHeight="1">
      <c r="A387" s="98"/>
      <c r="C387" s="86"/>
      <c r="I387" s="85"/>
      <c r="J387" s="85"/>
      <c r="K387" s="85"/>
      <c r="L387" s="85"/>
      <c r="M387" s="85"/>
      <c r="N387" s="85"/>
      <c r="O387" s="85"/>
      <c r="P387" s="85"/>
      <c r="Q387" s="85"/>
      <c r="R387" s="85"/>
    </row>
    <row r="388" spans="1:18" ht="24" customHeight="1">
      <c r="A388" s="98"/>
      <c r="C388" s="86"/>
      <c r="I388" s="85"/>
      <c r="J388" s="85"/>
      <c r="K388" s="85"/>
      <c r="L388" s="85"/>
      <c r="M388" s="85"/>
      <c r="N388" s="85"/>
      <c r="O388" s="85"/>
      <c r="P388" s="85"/>
      <c r="Q388" s="85"/>
      <c r="R388" s="85"/>
    </row>
    <row r="389" spans="1:18" ht="24" customHeight="1">
      <c r="A389" s="98"/>
      <c r="C389" s="86"/>
      <c r="I389" s="85"/>
      <c r="J389" s="85"/>
      <c r="K389" s="85"/>
      <c r="L389" s="85"/>
      <c r="M389" s="85"/>
      <c r="N389" s="85"/>
      <c r="O389" s="85"/>
      <c r="P389" s="85"/>
      <c r="Q389" s="85"/>
      <c r="R389" s="85"/>
    </row>
    <row r="390" spans="1:18" ht="24" customHeight="1">
      <c r="A390" s="98"/>
      <c r="C390" s="86"/>
      <c r="I390" s="85"/>
      <c r="J390" s="85"/>
      <c r="K390" s="85"/>
      <c r="L390" s="85"/>
      <c r="M390" s="85"/>
      <c r="N390" s="85"/>
      <c r="O390" s="85"/>
      <c r="P390" s="85"/>
      <c r="Q390" s="85"/>
      <c r="R390" s="85"/>
    </row>
    <row r="391" spans="1:18" ht="24" customHeight="1">
      <c r="A391" s="98"/>
      <c r="C391" s="86"/>
      <c r="I391" s="85"/>
      <c r="J391" s="85"/>
      <c r="K391" s="85"/>
      <c r="L391" s="85"/>
      <c r="M391" s="85"/>
      <c r="N391" s="85"/>
      <c r="O391" s="85"/>
      <c r="P391" s="85"/>
      <c r="Q391" s="85"/>
      <c r="R391" s="85"/>
    </row>
    <row r="392" spans="1:18" ht="24" customHeight="1">
      <c r="A392" s="98"/>
      <c r="C392" s="86"/>
      <c r="I392" s="85"/>
      <c r="J392" s="85"/>
      <c r="K392" s="85"/>
      <c r="L392" s="85"/>
      <c r="M392" s="85"/>
      <c r="N392" s="85"/>
      <c r="O392" s="85"/>
      <c r="P392" s="85"/>
      <c r="Q392" s="85"/>
      <c r="R392" s="85"/>
    </row>
    <row r="393" spans="1:18" ht="24" customHeight="1">
      <c r="A393" s="98"/>
      <c r="C393" s="86"/>
      <c r="I393" s="85"/>
      <c r="J393" s="85"/>
      <c r="K393" s="85"/>
      <c r="L393" s="85"/>
      <c r="M393" s="85"/>
      <c r="N393" s="85"/>
      <c r="O393" s="85"/>
      <c r="P393" s="85"/>
      <c r="Q393" s="85"/>
      <c r="R393" s="85"/>
    </row>
    <row r="394" spans="1:18" ht="24" customHeight="1">
      <c r="A394" s="98"/>
      <c r="C394" s="86"/>
      <c r="I394" s="85"/>
      <c r="J394" s="85"/>
      <c r="K394" s="85"/>
      <c r="L394" s="85"/>
      <c r="M394" s="85"/>
      <c r="N394" s="85"/>
      <c r="O394" s="85"/>
      <c r="P394" s="85"/>
      <c r="Q394" s="85"/>
      <c r="R394" s="85"/>
    </row>
    <row r="395" spans="1:18" ht="24" customHeight="1">
      <c r="A395" s="98"/>
      <c r="C395" s="86"/>
      <c r="I395" s="85"/>
      <c r="J395" s="85"/>
      <c r="K395" s="85"/>
      <c r="L395" s="85"/>
      <c r="M395" s="85"/>
      <c r="N395" s="85"/>
      <c r="O395" s="85"/>
      <c r="P395" s="85"/>
      <c r="Q395" s="85"/>
      <c r="R395" s="85"/>
    </row>
    <row r="396" spans="1:18" ht="24" customHeight="1">
      <c r="A396" s="98"/>
      <c r="C396" s="86"/>
      <c r="I396" s="85"/>
      <c r="J396" s="85"/>
      <c r="K396" s="85"/>
      <c r="L396" s="85"/>
      <c r="M396" s="85"/>
      <c r="N396" s="85"/>
      <c r="O396" s="85"/>
      <c r="P396" s="85"/>
      <c r="Q396" s="85"/>
      <c r="R396" s="85"/>
    </row>
    <row r="397" spans="1:18" ht="24" customHeight="1">
      <c r="A397" s="98"/>
      <c r="C397" s="86"/>
      <c r="I397" s="85"/>
      <c r="J397" s="85"/>
      <c r="K397" s="85"/>
      <c r="L397" s="85"/>
      <c r="M397" s="85"/>
      <c r="N397" s="85"/>
      <c r="O397" s="85"/>
      <c r="P397" s="85"/>
      <c r="Q397" s="85"/>
      <c r="R397" s="85"/>
    </row>
    <row r="398" spans="1:18" ht="24" customHeight="1">
      <c r="A398" s="98"/>
      <c r="C398" s="86"/>
      <c r="I398" s="85"/>
      <c r="J398" s="85"/>
      <c r="K398" s="85"/>
      <c r="L398" s="85"/>
      <c r="M398" s="85"/>
      <c r="N398" s="85"/>
      <c r="O398" s="85"/>
      <c r="P398" s="85"/>
      <c r="Q398" s="85"/>
      <c r="R398" s="85"/>
    </row>
    <row r="399" spans="1:18" ht="24" customHeight="1">
      <c r="A399" s="98"/>
      <c r="C399" s="86"/>
      <c r="I399" s="85"/>
      <c r="J399" s="85"/>
      <c r="K399" s="85"/>
      <c r="L399" s="85"/>
      <c r="M399" s="85"/>
      <c r="N399" s="85"/>
      <c r="O399" s="85"/>
      <c r="P399" s="85"/>
      <c r="Q399" s="85"/>
      <c r="R399" s="85"/>
    </row>
    <row r="400" spans="1:18" ht="24" customHeight="1">
      <c r="A400" s="98"/>
      <c r="C400" s="86"/>
      <c r="I400" s="85"/>
      <c r="J400" s="85"/>
      <c r="K400" s="85"/>
      <c r="L400" s="85"/>
      <c r="M400" s="85"/>
      <c r="N400" s="85"/>
      <c r="O400" s="85"/>
      <c r="P400" s="85"/>
      <c r="Q400" s="85"/>
      <c r="R400" s="85"/>
    </row>
    <row r="401" spans="1:18" ht="24" customHeight="1">
      <c r="A401" s="98"/>
      <c r="C401" s="86"/>
      <c r="I401" s="85"/>
      <c r="J401" s="85"/>
      <c r="K401" s="85"/>
      <c r="L401" s="85"/>
      <c r="M401" s="85"/>
      <c r="N401" s="85"/>
      <c r="O401" s="85"/>
      <c r="P401" s="85"/>
      <c r="Q401" s="85"/>
      <c r="R401" s="85"/>
    </row>
    <row r="402" spans="1:18" ht="24" customHeight="1">
      <c r="A402" s="98"/>
      <c r="C402" s="86"/>
      <c r="I402" s="85"/>
      <c r="J402" s="85"/>
      <c r="K402" s="85"/>
      <c r="L402" s="85"/>
      <c r="M402" s="85"/>
      <c r="N402" s="85"/>
      <c r="O402" s="85"/>
      <c r="P402" s="85"/>
      <c r="Q402" s="85"/>
      <c r="R402" s="85"/>
    </row>
    <row r="403" spans="1:18" ht="24" customHeight="1">
      <c r="A403" s="98"/>
      <c r="C403" s="86"/>
      <c r="I403" s="85"/>
      <c r="J403" s="85"/>
      <c r="K403" s="85"/>
      <c r="L403" s="85"/>
      <c r="M403" s="85"/>
      <c r="N403" s="85"/>
      <c r="O403" s="85"/>
      <c r="P403" s="85"/>
      <c r="Q403" s="85"/>
      <c r="R403" s="85"/>
    </row>
    <row r="404" spans="1:18" ht="24" customHeight="1">
      <c r="A404" s="98"/>
      <c r="C404" s="86"/>
      <c r="I404" s="85"/>
      <c r="J404" s="85"/>
      <c r="K404" s="85"/>
      <c r="L404" s="85"/>
      <c r="M404" s="85"/>
      <c r="N404" s="85"/>
      <c r="O404" s="85"/>
      <c r="P404" s="85"/>
      <c r="Q404" s="85"/>
      <c r="R404" s="85"/>
    </row>
    <row r="405" spans="1:18" ht="24" customHeight="1">
      <c r="A405" s="98"/>
      <c r="C405" s="86"/>
      <c r="I405" s="85"/>
      <c r="J405" s="85"/>
      <c r="K405" s="85"/>
      <c r="L405" s="85"/>
      <c r="M405" s="85"/>
      <c r="N405" s="85"/>
      <c r="O405" s="85"/>
      <c r="P405" s="85"/>
      <c r="Q405" s="85"/>
      <c r="R405" s="85"/>
    </row>
    <row r="406" spans="1:18" ht="24" customHeight="1">
      <c r="A406" s="98"/>
      <c r="C406" s="86"/>
      <c r="I406" s="85"/>
      <c r="J406" s="85"/>
      <c r="K406" s="85"/>
      <c r="L406" s="85"/>
      <c r="M406" s="85"/>
      <c r="N406" s="85"/>
      <c r="O406" s="85"/>
      <c r="P406" s="85"/>
      <c r="Q406" s="85"/>
      <c r="R406" s="85"/>
    </row>
    <row r="407" spans="1:18" ht="24" customHeight="1">
      <c r="A407" s="98"/>
      <c r="C407" s="86"/>
      <c r="I407" s="85"/>
      <c r="J407" s="85"/>
      <c r="K407" s="85"/>
      <c r="L407" s="85"/>
      <c r="M407" s="85"/>
      <c r="N407" s="85"/>
      <c r="O407" s="85"/>
      <c r="P407" s="85"/>
      <c r="Q407" s="85"/>
      <c r="R407" s="85"/>
    </row>
    <row r="408" spans="1:18" ht="24" customHeight="1">
      <c r="A408" s="98"/>
      <c r="C408" s="86"/>
      <c r="I408" s="85"/>
      <c r="J408" s="85"/>
      <c r="K408" s="85"/>
      <c r="L408" s="85"/>
      <c r="M408" s="85"/>
      <c r="N408" s="85"/>
      <c r="O408" s="85"/>
      <c r="P408" s="85"/>
      <c r="Q408" s="85"/>
      <c r="R408" s="85"/>
    </row>
    <row r="409" spans="1:18" ht="24" customHeight="1">
      <c r="A409" s="98"/>
      <c r="C409" s="86"/>
      <c r="I409" s="85"/>
      <c r="J409" s="85"/>
      <c r="K409" s="85"/>
      <c r="L409" s="85"/>
      <c r="M409" s="85"/>
      <c r="N409" s="85"/>
      <c r="O409" s="85"/>
      <c r="P409" s="85"/>
      <c r="Q409" s="85"/>
      <c r="R409" s="85"/>
    </row>
    <row r="410" spans="1:18" ht="24" customHeight="1">
      <c r="A410" s="98"/>
      <c r="C410" s="86"/>
      <c r="I410" s="85"/>
      <c r="J410" s="85"/>
      <c r="K410" s="85"/>
      <c r="L410" s="85"/>
      <c r="M410" s="85"/>
      <c r="N410" s="85"/>
      <c r="O410" s="85"/>
      <c r="P410" s="85"/>
      <c r="Q410" s="85"/>
      <c r="R410" s="85"/>
    </row>
    <row r="411" spans="1:18" ht="24" customHeight="1">
      <c r="A411" s="98"/>
      <c r="C411" s="86"/>
      <c r="I411" s="85"/>
      <c r="J411" s="85"/>
      <c r="K411" s="85"/>
      <c r="L411" s="85"/>
      <c r="M411" s="85"/>
      <c r="N411" s="85"/>
      <c r="O411" s="85"/>
      <c r="P411" s="85"/>
      <c r="Q411" s="85"/>
      <c r="R411" s="85"/>
    </row>
    <row r="412" spans="1:18" ht="24" customHeight="1">
      <c r="A412" s="98"/>
      <c r="C412" s="86"/>
      <c r="I412" s="85"/>
      <c r="J412" s="85"/>
      <c r="K412" s="85"/>
      <c r="L412" s="85"/>
      <c r="M412" s="85"/>
      <c r="N412" s="85"/>
      <c r="O412" s="85"/>
      <c r="P412" s="85"/>
      <c r="Q412" s="85"/>
      <c r="R412" s="85"/>
    </row>
    <row r="413" spans="1:18" ht="24" customHeight="1">
      <c r="A413" s="98"/>
      <c r="C413" s="86"/>
      <c r="I413" s="85"/>
      <c r="J413" s="85"/>
      <c r="K413" s="85"/>
      <c r="L413" s="85"/>
      <c r="M413" s="85"/>
      <c r="N413" s="85"/>
      <c r="O413" s="85"/>
      <c r="P413" s="85"/>
      <c r="Q413" s="85"/>
      <c r="R413" s="85"/>
    </row>
    <row r="414" spans="1:18" ht="24" customHeight="1">
      <c r="A414" s="98"/>
      <c r="C414" s="86"/>
      <c r="I414" s="85"/>
      <c r="J414" s="85"/>
      <c r="K414" s="85"/>
      <c r="L414" s="85"/>
      <c r="M414" s="85"/>
      <c r="N414" s="85"/>
      <c r="O414" s="85"/>
      <c r="P414" s="85"/>
      <c r="Q414" s="85"/>
      <c r="R414" s="85"/>
    </row>
    <row r="415" spans="1:18" ht="24" customHeight="1">
      <c r="A415" s="98"/>
      <c r="C415" s="86"/>
      <c r="I415" s="85"/>
      <c r="J415" s="85"/>
      <c r="K415" s="85"/>
      <c r="L415" s="85"/>
      <c r="M415" s="85"/>
      <c r="N415" s="85"/>
      <c r="O415" s="85"/>
      <c r="P415" s="85"/>
      <c r="Q415" s="85"/>
      <c r="R415" s="85"/>
    </row>
    <row r="416" spans="1:18" ht="24" customHeight="1">
      <c r="A416" s="98"/>
      <c r="C416" s="86"/>
      <c r="I416" s="85"/>
      <c r="J416" s="85"/>
      <c r="K416" s="85"/>
      <c r="L416" s="85"/>
      <c r="M416" s="85"/>
      <c r="N416" s="85"/>
      <c r="O416" s="85"/>
      <c r="P416" s="85"/>
      <c r="Q416" s="85"/>
      <c r="R416" s="85"/>
    </row>
    <row r="417" spans="1:18" ht="24" customHeight="1">
      <c r="A417" s="98"/>
      <c r="C417" s="86"/>
      <c r="I417" s="85"/>
      <c r="J417" s="85"/>
      <c r="K417" s="85"/>
      <c r="L417" s="85"/>
      <c r="M417" s="85"/>
      <c r="N417" s="85"/>
      <c r="O417" s="85"/>
      <c r="P417" s="85"/>
      <c r="Q417" s="85"/>
      <c r="R417" s="85"/>
    </row>
    <row r="418" spans="1:18" ht="24" customHeight="1">
      <c r="A418" s="98"/>
      <c r="C418" s="86"/>
      <c r="I418" s="85"/>
      <c r="J418" s="85"/>
      <c r="K418" s="85"/>
      <c r="L418" s="85"/>
      <c r="M418" s="85"/>
      <c r="N418" s="85"/>
      <c r="O418" s="85"/>
      <c r="P418" s="85"/>
      <c r="Q418" s="85"/>
      <c r="R418" s="85"/>
    </row>
    <row r="419" spans="1:18" ht="24" customHeight="1">
      <c r="A419" s="98"/>
      <c r="C419" s="86"/>
      <c r="I419" s="85"/>
      <c r="J419" s="85"/>
      <c r="K419" s="85"/>
      <c r="L419" s="85"/>
      <c r="M419" s="85"/>
      <c r="N419" s="85"/>
      <c r="O419" s="85"/>
      <c r="P419" s="85"/>
      <c r="Q419" s="85"/>
      <c r="R419" s="85"/>
    </row>
    <row r="420" spans="1:18" ht="24" customHeight="1">
      <c r="A420" s="98"/>
      <c r="C420" s="86"/>
      <c r="I420" s="85"/>
      <c r="J420" s="85"/>
      <c r="K420" s="85"/>
      <c r="L420" s="85"/>
      <c r="M420" s="85"/>
      <c r="N420" s="85"/>
      <c r="O420" s="85"/>
      <c r="P420" s="85"/>
      <c r="Q420" s="85"/>
      <c r="R420" s="85"/>
    </row>
    <row r="421" spans="1:18" ht="24" customHeight="1">
      <c r="A421" s="98"/>
      <c r="C421" s="86"/>
      <c r="I421" s="85"/>
      <c r="J421" s="85"/>
      <c r="K421" s="85"/>
      <c r="L421" s="85"/>
      <c r="M421" s="85"/>
      <c r="N421" s="85"/>
      <c r="O421" s="85"/>
      <c r="P421" s="85"/>
      <c r="Q421" s="85"/>
      <c r="R421" s="85"/>
    </row>
    <row r="422" spans="1:18" ht="24" customHeight="1">
      <c r="A422" s="98"/>
      <c r="C422" s="86"/>
      <c r="I422" s="85"/>
      <c r="J422" s="85"/>
      <c r="K422" s="85"/>
      <c r="L422" s="85"/>
      <c r="M422" s="85"/>
      <c r="N422" s="85"/>
      <c r="O422" s="85"/>
      <c r="P422" s="85"/>
      <c r="Q422" s="85"/>
      <c r="R422" s="85"/>
    </row>
    <row r="423" spans="1:18" ht="24" customHeight="1">
      <c r="A423" s="98"/>
      <c r="C423" s="86"/>
      <c r="I423" s="85"/>
      <c r="J423" s="85"/>
      <c r="K423" s="85"/>
      <c r="L423" s="85"/>
      <c r="M423" s="85"/>
      <c r="N423" s="85"/>
      <c r="O423" s="85"/>
      <c r="P423" s="85"/>
      <c r="Q423" s="85"/>
      <c r="R423" s="85"/>
    </row>
    <row r="424" spans="1:18" ht="24" customHeight="1">
      <c r="A424" s="98"/>
      <c r="C424" s="86"/>
      <c r="I424" s="85"/>
      <c r="J424" s="85"/>
      <c r="K424" s="85"/>
      <c r="L424" s="85"/>
      <c r="M424" s="85"/>
      <c r="N424" s="85"/>
      <c r="O424" s="85"/>
      <c r="P424" s="85"/>
      <c r="Q424" s="85"/>
      <c r="R424" s="85"/>
    </row>
    <row r="425" spans="1:18" ht="24" customHeight="1">
      <c r="A425" s="98"/>
      <c r="C425" s="86"/>
      <c r="I425" s="85"/>
      <c r="J425" s="85"/>
      <c r="K425" s="85"/>
      <c r="L425" s="85"/>
      <c r="M425" s="85"/>
      <c r="N425" s="85"/>
      <c r="O425" s="85"/>
      <c r="P425" s="85"/>
      <c r="Q425" s="85"/>
      <c r="R425" s="85"/>
    </row>
    <row r="426" spans="1:18" ht="24" customHeight="1">
      <c r="A426" s="98"/>
      <c r="C426" s="86"/>
      <c r="I426" s="85"/>
      <c r="J426" s="85"/>
      <c r="K426" s="85"/>
      <c r="L426" s="85"/>
      <c r="M426" s="85"/>
      <c r="N426" s="85"/>
      <c r="O426" s="85"/>
      <c r="P426" s="85"/>
      <c r="Q426" s="85"/>
      <c r="R426" s="85"/>
    </row>
    <row r="427" spans="1:18" ht="24" customHeight="1">
      <c r="A427" s="98"/>
      <c r="C427" s="86"/>
      <c r="I427" s="85"/>
      <c r="J427" s="85"/>
      <c r="K427" s="85"/>
      <c r="L427" s="85"/>
      <c r="M427" s="85"/>
      <c r="N427" s="85"/>
      <c r="O427" s="85"/>
      <c r="P427" s="85"/>
      <c r="Q427" s="85"/>
      <c r="R427" s="85"/>
    </row>
    <row r="428" spans="1:18" ht="24" customHeight="1">
      <c r="A428" s="98"/>
      <c r="C428" s="86"/>
      <c r="I428" s="85"/>
      <c r="J428" s="85"/>
      <c r="K428" s="85"/>
      <c r="L428" s="85"/>
      <c r="M428" s="85"/>
      <c r="N428" s="85"/>
      <c r="O428" s="85"/>
      <c r="P428" s="85"/>
      <c r="Q428" s="85"/>
      <c r="R428" s="85"/>
    </row>
    <row r="429" spans="1:18" ht="24" customHeight="1">
      <c r="A429" s="98"/>
      <c r="C429" s="86"/>
      <c r="I429" s="85"/>
      <c r="J429" s="85"/>
      <c r="K429" s="85"/>
      <c r="L429" s="85"/>
      <c r="M429" s="85"/>
      <c r="N429" s="85"/>
      <c r="O429" s="85"/>
      <c r="P429" s="85"/>
      <c r="Q429" s="85"/>
      <c r="R429" s="85"/>
    </row>
    <row r="430" spans="1:18" ht="24" customHeight="1">
      <c r="A430" s="98"/>
      <c r="C430" s="86"/>
      <c r="I430" s="85"/>
      <c r="J430" s="85"/>
      <c r="K430" s="85"/>
      <c r="L430" s="85"/>
      <c r="M430" s="85"/>
      <c r="N430" s="85"/>
      <c r="O430" s="85"/>
      <c r="P430" s="85"/>
      <c r="Q430" s="85"/>
      <c r="R430" s="85"/>
    </row>
    <row r="431" spans="1:18" ht="24" customHeight="1">
      <c r="A431" s="98"/>
      <c r="C431" s="86"/>
      <c r="I431" s="85"/>
      <c r="J431" s="85"/>
      <c r="K431" s="85"/>
      <c r="L431" s="85"/>
      <c r="M431" s="85"/>
      <c r="N431" s="85"/>
      <c r="O431" s="85"/>
      <c r="P431" s="85"/>
      <c r="Q431" s="85"/>
      <c r="R431" s="85"/>
    </row>
    <row r="432" spans="1:18" ht="24" customHeight="1">
      <c r="A432" s="98"/>
      <c r="C432" s="86"/>
      <c r="I432" s="85"/>
      <c r="J432" s="85"/>
      <c r="K432" s="85"/>
      <c r="L432" s="85"/>
      <c r="M432" s="85"/>
      <c r="N432" s="85"/>
      <c r="O432" s="85"/>
      <c r="P432" s="85"/>
      <c r="Q432" s="85"/>
      <c r="R432" s="85"/>
    </row>
    <row r="433" spans="1:18" ht="24" customHeight="1">
      <c r="A433" s="98"/>
      <c r="C433" s="86"/>
      <c r="I433" s="85"/>
      <c r="J433" s="85"/>
      <c r="K433" s="85"/>
      <c r="L433" s="85"/>
      <c r="M433" s="85"/>
      <c r="N433" s="85"/>
      <c r="O433" s="85"/>
      <c r="P433" s="85"/>
      <c r="Q433" s="85"/>
      <c r="R433" s="85"/>
    </row>
    <row r="434" spans="1:18" ht="24" customHeight="1">
      <c r="A434" s="98"/>
      <c r="C434" s="86"/>
      <c r="I434" s="85"/>
      <c r="J434" s="85"/>
      <c r="K434" s="85"/>
      <c r="L434" s="85"/>
      <c r="M434" s="85"/>
      <c r="N434" s="85"/>
      <c r="O434" s="85"/>
      <c r="P434" s="85"/>
      <c r="Q434" s="85"/>
      <c r="R434" s="85"/>
    </row>
    <row r="435" spans="1:18" ht="24" customHeight="1">
      <c r="A435" s="98"/>
      <c r="C435" s="86"/>
      <c r="I435" s="85"/>
      <c r="J435" s="85"/>
      <c r="K435" s="85"/>
      <c r="L435" s="85"/>
      <c r="M435" s="85"/>
      <c r="N435" s="85"/>
      <c r="O435" s="85"/>
      <c r="P435" s="85"/>
      <c r="Q435" s="85"/>
      <c r="R435" s="85"/>
    </row>
    <row r="436" spans="1:18" ht="24" customHeight="1">
      <c r="A436" s="98"/>
      <c r="C436" s="86"/>
      <c r="I436" s="85"/>
      <c r="J436" s="85"/>
      <c r="K436" s="85"/>
      <c r="L436" s="85"/>
      <c r="M436" s="85"/>
      <c r="N436" s="85"/>
      <c r="O436" s="85"/>
      <c r="P436" s="85"/>
      <c r="Q436" s="85"/>
      <c r="R436" s="85"/>
    </row>
    <row r="437" spans="1:18" ht="24" customHeight="1">
      <c r="A437" s="98"/>
      <c r="C437" s="86"/>
      <c r="I437" s="85"/>
      <c r="J437" s="85"/>
      <c r="K437" s="85"/>
      <c r="L437" s="85"/>
      <c r="M437" s="85"/>
      <c r="N437" s="85"/>
      <c r="O437" s="85"/>
      <c r="P437" s="85"/>
      <c r="Q437" s="85"/>
      <c r="R437" s="85"/>
    </row>
    <row r="438" spans="1:18" ht="24" customHeight="1">
      <c r="A438" s="98"/>
      <c r="C438" s="86"/>
      <c r="I438" s="85"/>
      <c r="J438" s="85"/>
      <c r="K438" s="85"/>
      <c r="L438" s="85"/>
      <c r="M438" s="85"/>
      <c r="N438" s="85"/>
      <c r="O438" s="85"/>
      <c r="P438" s="85"/>
      <c r="Q438" s="85"/>
      <c r="R438" s="85"/>
    </row>
    <row r="439" spans="1:18" ht="24" customHeight="1">
      <c r="A439" s="98"/>
      <c r="C439" s="86"/>
      <c r="I439" s="85"/>
      <c r="J439" s="85"/>
      <c r="K439" s="85"/>
      <c r="L439" s="85"/>
      <c r="M439" s="85"/>
      <c r="N439" s="85"/>
      <c r="O439" s="85"/>
      <c r="P439" s="85"/>
      <c r="Q439" s="85"/>
      <c r="R439" s="85"/>
    </row>
    <row r="440" spans="1:18" ht="24" customHeight="1">
      <c r="A440" s="98"/>
      <c r="C440" s="86"/>
      <c r="I440" s="85"/>
      <c r="J440" s="85"/>
      <c r="K440" s="85"/>
      <c r="L440" s="85"/>
      <c r="M440" s="85"/>
      <c r="N440" s="85"/>
      <c r="O440" s="85"/>
      <c r="P440" s="85"/>
      <c r="Q440" s="85"/>
      <c r="R440" s="85"/>
    </row>
    <row r="441" spans="1:18" ht="24" customHeight="1">
      <c r="A441" s="98"/>
      <c r="C441" s="86"/>
      <c r="I441" s="85"/>
      <c r="J441" s="85"/>
      <c r="K441" s="85"/>
      <c r="L441" s="85"/>
      <c r="M441" s="85"/>
      <c r="N441" s="85"/>
      <c r="O441" s="85"/>
      <c r="P441" s="85"/>
      <c r="Q441" s="85"/>
      <c r="R441" s="85"/>
    </row>
    <row r="442" spans="1:18" ht="24" customHeight="1">
      <c r="A442" s="98"/>
      <c r="C442" s="86"/>
      <c r="I442" s="85"/>
      <c r="J442" s="85"/>
      <c r="K442" s="85"/>
      <c r="L442" s="85"/>
      <c r="M442" s="85"/>
      <c r="N442" s="85"/>
      <c r="O442" s="85"/>
      <c r="P442" s="85"/>
      <c r="Q442" s="85"/>
      <c r="R442" s="85"/>
    </row>
    <row r="443" spans="1:18" ht="24" customHeight="1">
      <c r="A443" s="98"/>
      <c r="C443" s="86"/>
      <c r="I443" s="85"/>
      <c r="J443" s="85"/>
      <c r="K443" s="85"/>
      <c r="L443" s="85"/>
      <c r="M443" s="85"/>
      <c r="N443" s="85"/>
      <c r="O443" s="85"/>
      <c r="P443" s="85"/>
      <c r="Q443" s="85"/>
      <c r="R443" s="85"/>
    </row>
    <row r="444" spans="1:18" ht="24" customHeight="1">
      <c r="A444" s="98"/>
      <c r="C444" s="86"/>
      <c r="I444" s="85"/>
      <c r="J444" s="85"/>
      <c r="K444" s="85"/>
      <c r="L444" s="85"/>
      <c r="M444" s="85"/>
      <c r="N444" s="85"/>
      <c r="O444" s="85"/>
      <c r="P444" s="85"/>
      <c r="Q444" s="85"/>
      <c r="R444" s="85"/>
    </row>
    <row r="445" spans="1:18" ht="24" customHeight="1">
      <c r="A445" s="98"/>
      <c r="C445" s="86"/>
      <c r="I445" s="85"/>
      <c r="J445" s="85"/>
      <c r="K445" s="85"/>
      <c r="L445" s="85"/>
      <c r="M445" s="85"/>
      <c r="N445" s="85"/>
      <c r="O445" s="85"/>
      <c r="P445" s="85"/>
      <c r="Q445" s="85"/>
      <c r="R445" s="85"/>
    </row>
    <row r="446" spans="1:18" ht="24" customHeight="1">
      <c r="A446" s="98"/>
      <c r="C446" s="86"/>
      <c r="I446" s="85"/>
      <c r="J446" s="85"/>
      <c r="K446" s="85"/>
      <c r="L446" s="85"/>
      <c r="M446" s="85"/>
      <c r="N446" s="85"/>
      <c r="O446" s="85"/>
      <c r="P446" s="85"/>
      <c r="Q446" s="85"/>
      <c r="R446" s="85"/>
    </row>
    <row r="447" spans="1:18" ht="24" customHeight="1">
      <c r="A447" s="98"/>
      <c r="C447" s="86"/>
      <c r="I447" s="85"/>
      <c r="J447" s="85"/>
      <c r="K447" s="85"/>
      <c r="L447" s="85"/>
      <c r="M447" s="85"/>
      <c r="N447" s="85"/>
      <c r="O447" s="85"/>
      <c r="P447" s="85"/>
      <c r="Q447" s="85"/>
      <c r="R447" s="85"/>
    </row>
    <row r="448" spans="1:18" ht="24" customHeight="1">
      <c r="A448" s="98"/>
      <c r="C448" s="86"/>
      <c r="I448" s="85"/>
      <c r="J448" s="85"/>
      <c r="K448" s="85"/>
      <c r="L448" s="85"/>
      <c r="M448" s="85"/>
      <c r="N448" s="85"/>
      <c r="O448" s="85"/>
      <c r="P448" s="85"/>
      <c r="Q448" s="85"/>
      <c r="R448" s="85"/>
    </row>
    <row r="449" spans="1:18" ht="24" customHeight="1">
      <c r="A449" s="98"/>
      <c r="C449" s="86"/>
      <c r="I449" s="85"/>
      <c r="J449" s="85"/>
      <c r="K449" s="85"/>
      <c r="L449" s="85"/>
      <c r="M449" s="85"/>
      <c r="N449" s="85"/>
      <c r="O449" s="85"/>
      <c r="P449" s="85"/>
      <c r="Q449" s="85"/>
      <c r="R449" s="85"/>
    </row>
    <row r="450" spans="1:18" ht="24" customHeight="1">
      <c r="A450" s="98"/>
      <c r="C450" s="86"/>
      <c r="I450" s="85"/>
      <c r="J450" s="85"/>
      <c r="K450" s="85"/>
      <c r="L450" s="85"/>
      <c r="M450" s="85"/>
      <c r="N450" s="85"/>
      <c r="O450" s="85"/>
      <c r="P450" s="85"/>
      <c r="Q450" s="85"/>
      <c r="R450" s="85"/>
    </row>
    <row r="451" spans="1:18" ht="24" customHeight="1">
      <c r="A451" s="98"/>
      <c r="C451" s="86"/>
      <c r="I451" s="85"/>
      <c r="J451" s="85"/>
      <c r="K451" s="85"/>
      <c r="L451" s="85"/>
      <c r="M451" s="85"/>
      <c r="N451" s="85"/>
      <c r="O451" s="85"/>
      <c r="P451" s="85"/>
      <c r="Q451" s="85"/>
      <c r="R451" s="85"/>
    </row>
    <row r="452" spans="1:18" ht="24" customHeight="1">
      <c r="A452" s="98"/>
      <c r="C452" s="86"/>
      <c r="I452" s="85"/>
      <c r="J452" s="85"/>
      <c r="K452" s="85"/>
      <c r="L452" s="85"/>
      <c r="M452" s="85"/>
      <c r="N452" s="85"/>
      <c r="O452" s="85"/>
      <c r="P452" s="85"/>
      <c r="Q452" s="85"/>
      <c r="R452" s="85"/>
    </row>
    <row r="453" spans="1:18" ht="24" customHeight="1">
      <c r="A453" s="98"/>
      <c r="C453" s="86"/>
      <c r="I453" s="85"/>
      <c r="J453" s="85"/>
      <c r="K453" s="85"/>
      <c r="L453" s="85"/>
      <c r="M453" s="85"/>
      <c r="N453" s="85"/>
      <c r="O453" s="85"/>
      <c r="P453" s="85"/>
      <c r="Q453" s="85"/>
      <c r="R453" s="85"/>
    </row>
    <row r="454" spans="1:18" ht="24" customHeight="1">
      <c r="A454" s="98"/>
      <c r="C454" s="86"/>
      <c r="I454" s="85"/>
      <c r="J454" s="85"/>
      <c r="K454" s="85"/>
      <c r="L454" s="85"/>
      <c r="M454" s="85"/>
      <c r="N454" s="85"/>
      <c r="O454" s="85"/>
      <c r="P454" s="85"/>
      <c r="Q454" s="85"/>
      <c r="R454" s="85"/>
    </row>
    <row r="455" spans="1:18" ht="24" customHeight="1">
      <c r="A455" s="98"/>
      <c r="C455" s="86"/>
      <c r="I455" s="85"/>
      <c r="J455" s="85"/>
      <c r="K455" s="85"/>
      <c r="L455" s="85"/>
      <c r="M455" s="85"/>
      <c r="N455" s="85"/>
      <c r="O455" s="85"/>
      <c r="P455" s="85"/>
      <c r="Q455" s="85"/>
      <c r="R455" s="85"/>
    </row>
    <row r="456" spans="1:18" ht="24" customHeight="1">
      <c r="A456" s="98"/>
      <c r="C456" s="86"/>
      <c r="I456" s="85"/>
      <c r="J456" s="85"/>
      <c r="K456" s="85"/>
      <c r="L456" s="85"/>
      <c r="M456" s="85"/>
      <c r="N456" s="85"/>
      <c r="O456" s="85"/>
      <c r="P456" s="85"/>
      <c r="Q456" s="85"/>
      <c r="R456" s="85"/>
    </row>
    <row r="457" spans="1:18" ht="24" customHeight="1">
      <c r="A457" s="98"/>
      <c r="C457" s="86"/>
      <c r="I457" s="85"/>
      <c r="J457" s="85"/>
      <c r="K457" s="85"/>
      <c r="L457" s="85"/>
      <c r="M457" s="85"/>
      <c r="N457" s="85"/>
      <c r="O457" s="85"/>
      <c r="P457" s="85"/>
      <c r="Q457" s="85"/>
      <c r="R457" s="85"/>
    </row>
    <row r="458" spans="1:18" ht="24" customHeight="1">
      <c r="A458" s="98"/>
      <c r="C458" s="86"/>
      <c r="I458" s="85"/>
      <c r="J458" s="85"/>
      <c r="K458" s="85"/>
      <c r="L458" s="85"/>
      <c r="M458" s="85"/>
      <c r="N458" s="85"/>
      <c r="O458" s="85"/>
      <c r="P458" s="85"/>
      <c r="Q458" s="85"/>
      <c r="R458" s="85"/>
    </row>
    <row r="459" spans="1:18" ht="24" customHeight="1">
      <c r="A459" s="98"/>
      <c r="C459" s="86"/>
      <c r="I459" s="85"/>
      <c r="J459" s="85"/>
      <c r="K459" s="85"/>
      <c r="L459" s="85"/>
      <c r="M459" s="85"/>
      <c r="N459" s="85"/>
      <c r="O459" s="85"/>
      <c r="P459" s="85"/>
      <c r="Q459" s="85"/>
      <c r="R459" s="85"/>
    </row>
    <row r="460" spans="1:18" ht="24" customHeight="1">
      <c r="A460" s="98"/>
      <c r="C460" s="86"/>
      <c r="I460" s="85"/>
      <c r="J460" s="85"/>
      <c r="K460" s="85"/>
      <c r="L460" s="85"/>
      <c r="M460" s="85"/>
      <c r="N460" s="85"/>
      <c r="O460" s="85"/>
      <c r="P460" s="85"/>
      <c r="Q460" s="85"/>
      <c r="R460" s="85"/>
    </row>
    <row r="461" spans="1:18" ht="24" customHeight="1">
      <c r="A461" s="98"/>
      <c r="C461" s="86"/>
      <c r="I461" s="85"/>
      <c r="J461" s="85"/>
      <c r="K461" s="85"/>
      <c r="L461" s="85"/>
      <c r="M461" s="85"/>
      <c r="N461" s="85"/>
      <c r="O461" s="85"/>
      <c r="P461" s="85"/>
      <c r="Q461" s="85"/>
      <c r="R461" s="85"/>
    </row>
    <row r="462" spans="1:18" ht="24" customHeight="1">
      <c r="A462" s="98"/>
      <c r="C462" s="86"/>
      <c r="I462" s="85"/>
      <c r="J462" s="85"/>
      <c r="K462" s="85"/>
      <c r="L462" s="85"/>
      <c r="M462" s="85"/>
      <c r="N462" s="85"/>
      <c r="O462" s="85"/>
      <c r="P462" s="85"/>
      <c r="Q462" s="85"/>
      <c r="R462" s="85"/>
    </row>
    <row r="463" spans="1:18" ht="24" customHeight="1">
      <c r="A463" s="98"/>
      <c r="C463" s="86"/>
      <c r="I463" s="85"/>
      <c r="J463" s="85"/>
      <c r="K463" s="85"/>
      <c r="L463" s="85"/>
      <c r="M463" s="85"/>
      <c r="N463" s="85"/>
      <c r="O463" s="85"/>
      <c r="P463" s="85"/>
      <c r="Q463" s="85"/>
      <c r="R463" s="85"/>
    </row>
    <row r="464" spans="1:18" ht="24" customHeight="1">
      <c r="A464" s="98"/>
      <c r="C464" s="86"/>
      <c r="I464" s="85"/>
      <c r="J464" s="85"/>
      <c r="K464" s="85"/>
      <c r="L464" s="85"/>
      <c r="M464" s="85"/>
      <c r="N464" s="85"/>
      <c r="O464" s="85"/>
      <c r="P464" s="85"/>
      <c r="Q464" s="85"/>
      <c r="R464" s="85"/>
    </row>
    <row r="465" spans="1:18" ht="24" customHeight="1">
      <c r="A465" s="98"/>
      <c r="C465" s="86"/>
      <c r="I465" s="85"/>
      <c r="J465" s="85"/>
      <c r="K465" s="85"/>
      <c r="L465" s="85"/>
      <c r="M465" s="85"/>
      <c r="N465" s="85"/>
      <c r="O465" s="85"/>
      <c r="P465" s="85"/>
      <c r="Q465" s="85"/>
      <c r="R465" s="85"/>
    </row>
    <row r="466" spans="1:18" ht="24" customHeight="1">
      <c r="A466" s="98"/>
      <c r="C466" s="86"/>
      <c r="I466" s="85"/>
      <c r="J466" s="85"/>
      <c r="K466" s="85"/>
      <c r="L466" s="85"/>
      <c r="M466" s="85"/>
      <c r="N466" s="85"/>
      <c r="O466" s="85"/>
      <c r="P466" s="85"/>
      <c r="Q466" s="85"/>
      <c r="R466" s="85"/>
    </row>
    <row r="467" spans="1:18" ht="24" customHeight="1">
      <c r="A467" s="98"/>
      <c r="C467" s="86"/>
      <c r="I467" s="85"/>
      <c r="J467" s="85"/>
      <c r="K467" s="85"/>
      <c r="L467" s="85"/>
      <c r="M467" s="85"/>
      <c r="N467" s="85"/>
      <c r="O467" s="85"/>
      <c r="P467" s="85"/>
      <c r="Q467" s="85"/>
      <c r="R467" s="85"/>
    </row>
    <row r="468" spans="1:18" ht="24" customHeight="1">
      <c r="A468" s="98"/>
      <c r="C468" s="86"/>
      <c r="I468" s="85"/>
      <c r="J468" s="85"/>
      <c r="K468" s="85"/>
      <c r="L468" s="85"/>
      <c r="M468" s="85"/>
      <c r="N468" s="85"/>
      <c r="O468" s="85"/>
      <c r="P468" s="85"/>
      <c r="Q468" s="85"/>
      <c r="R468" s="85"/>
    </row>
    <row r="469" spans="1:18" ht="24" customHeight="1">
      <c r="A469" s="98"/>
      <c r="C469" s="86"/>
      <c r="I469" s="85"/>
      <c r="J469" s="85"/>
      <c r="K469" s="85"/>
      <c r="L469" s="85"/>
      <c r="M469" s="85"/>
      <c r="N469" s="85"/>
      <c r="O469" s="85"/>
      <c r="P469" s="85"/>
      <c r="Q469" s="85"/>
      <c r="R469" s="85"/>
    </row>
    <row r="470" spans="1:18" ht="24" customHeight="1">
      <c r="A470" s="98"/>
      <c r="C470" s="86"/>
      <c r="I470" s="85"/>
      <c r="J470" s="85"/>
      <c r="K470" s="85"/>
      <c r="L470" s="85"/>
      <c r="M470" s="85"/>
      <c r="N470" s="85"/>
      <c r="O470" s="85"/>
      <c r="P470" s="85"/>
      <c r="Q470" s="85"/>
      <c r="R470" s="85"/>
    </row>
    <row r="471" spans="1:18" ht="24" customHeight="1">
      <c r="A471" s="98"/>
      <c r="C471" s="86"/>
      <c r="I471" s="85"/>
      <c r="J471" s="85"/>
      <c r="K471" s="85"/>
      <c r="L471" s="85"/>
      <c r="M471" s="85"/>
      <c r="N471" s="85"/>
      <c r="O471" s="85"/>
      <c r="P471" s="85"/>
      <c r="Q471" s="85"/>
      <c r="R471" s="85"/>
    </row>
    <row r="472" spans="1:18" ht="24" customHeight="1">
      <c r="A472" s="98"/>
      <c r="C472" s="86"/>
      <c r="I472" s="85"/>
      <c r="J472" s="85"/>
      <c r="K472" s="85"/>
      <c r="L472" s="85"/>
      <c r="M472" s="85"/>
      <c r="N472" s="85"/>
      <c r="O472" s="85"/>
      <c r="P472" s="85"/>
      <c r="Q472" s="85"/>
      <c r="R472" s="85"/>
    </row>
    <row r="473" spans="1:18" ht="24" customHeight="1">
      <c r="A473" s="98"/>
      <c r="C473" s="86"/>
      <c r="I473" s="85"/>
      <c r="J473" s="85"/>
      <c r="K473" s="85"/>
      <c r="L473" s="85"/>
      <c r="M473" s="85"/>
      <c r="N473" s="85"/>
      <c r="O473" s="85"/>
      <c r="P473" s="85"/>
      <c r="Q473" s="85"/>
      <c r="R473" s="85"/>
    </row>
    <row r="474" spans="1:18" ht="24" customHeight="1">
      <c r="A474" s="98"/>
      <c r="C474" s="86"/>
      <c r="I474" s="85"/>
      <c r="J474" s="85"/>
      <c r="K474" s="85"/>
      <c r="L474" s="85"/>
      <c r="M474" s="85"/>
      <c r="N474" s="85"/>
      <c r="O474" s="85"/>
      <c r="P474" s="85"/>
      <c r="Q474" s="85"/>
      <c r="R474" s="85"/>
    </row>
    <row r="475" spans="1:18" ht="24" customHeight="1">
      <c r="A475" s="98"/>
      <c r="C475" s="86"/>
      <c r="I475" s="85"/>
      <c r="J475" s="85"/>
      <c r="K475" s="85"/>
      <c r="L475" s="85"/>
      <c r="M475" s="85"/>
      <c r="N475" s="85"/>
      <c r="O475" s="85"/>
      <c r="P475" s="85"/>
      <c r="Q475" s="85"/>
      <c r="R475" s="85"/>
    </row>
    <row r="476" spans="1:18" ht="24" customHeight="1">
      <c r="A476" s="98"/>
      <c r="C476" s="86"/>
      <c r="I476" s="85"/>
      <c r="J476" s="85"/>
      <c r="K476" s="85"/>
      <c r="L476" s="85"/>
      <c r="M476" s="85"/>
      <c r="N476" s="85"/>
      <c r="O476" s="85"/>
      <c r="P476" s="85"/>
      <c r="Q476" s="85"/>
      <c r="R476" s="85"/>
    </row>
    <row r="477" spans="1:18" ht="24" customHeight="1">
      <c r="A477" s="98"/>
      <c r="C477" s="86"/>
      <c r="I477" s="85"/>
      <c r="J477" s="85"/>
      <c r="K477" s="85"/>
      <c r="L477" s="85"/>
      <c r="M477" s="85"/>
      <c r="N477" s="85"/>
      <c r="O477" s="85"/>
      <c r="P477" s="85"/>
      <c r="Q477" s="85"/>
      <c r="R477" s="85"/>
    </row>
    <row r="478" spans="1:18" ht="24" customHeight="1">
      <c r="A478" s="98"/>
      <c r="C478" s="86"/>
      <c r="I478" s="85"/>
      <c r="J478" s="85"/>
      <c r="K478" s="85"/>
      <c r="L478" s="85"/>
      <c r="M478" s="85"/>
      <c r="N478" s="85"/>
      <c r="O478" s="85"/>
      <c r="P478" s="85"/>
      <c r="Q478" s="85"/>
      <c r="R478" s="85"/>
    </row>
    <row r="479" spans="1:18" ht="24" customHeight="1">
      <c r="A479" s="98"/>
      <c r="C479" s="86"/>
      <c r="I479" s="85"/>
      <c r="J479" s="85"/>
      <c r="K479" s="85"/>
      <c r="L479" s="85"/>
      <c r="M479" s="85"/>
      <c r="N479" s="85"/>
      <c r="O479" s="85"/>
      <c r="P479" s="85"/>
      <c r="Q479" s="85"/>
      <c r="R479" s="85"/>
    </row>
    <row r="480" spans="1:18" ht="24" customHeight="1">
      <c r="A480" s="98"/>
      <c r="C480" s="86"/>
      <c r="I480" s="85"/>
      <c r="J480" s="85"/>
      <c r="K480" s="85"/>
      <c r="L480" s="85"/>
      <c r="M480" s="85"/>
      <c r="N480" s="85"/>
      <c r="O480" s="85"/>
      <c r="P480" s="85"/>
      <c r="Q480" s="85"/>
      <c r="R480" s="85"/>
    </row>
    <row r="481" spans="1:18" ht="24" customHeight="1">
      <c r="A481" s="98"/>
      <c r="C481" s="86"/>
      <c r="I481" s="85"/>
      <c r="J481" s="85"/>
      <c r="K481" s="85"/>
      <c r="L481" s="85"/>
      <c r="M481" s="85"/>
      <c r="N481" s="85"/>
      <c r="O481" s="85"/>
      <c r="P481" s="85"/>
      <c r="Q481" s="85"/>
      <c r="R481" s="85"/>
    </row>
    <row r="482" spans="1:18" ht="24" customHeight="1">
      <c r="A482" s="98"/>
      <c r="C482" s="86"/>
      <c r="I482" s="85"/>
      <c r="J482" s="85"/>
      <c r="K482" s="85"/>
      <c r="L482" s="85"/>
      <c r="M482" s="85"/>
      <c r="N482" s="85"/>
      <c r="O482" s="85"/>
      <c r="P482" s="85"/>
      <c r="Q482" s="85"/>
      <c r="R482" s="85"/>
    </row>
    <row r="483" spans="1:18" ht="24" customHeight="1">
      <c r="A483" s="98"/>
      <c r="C483" s="86"/>
      <c r="I483" s="85"/>
      <c r="J483" s="85"/>
      <c r="K483" s="85"/>
      <c r="L483" s="85"/>
      <c r="M483" s="85"/>
      <c r="N483" s="85"/>
      <c r="O483" s="85"/>
      <c r="P483" s="85"/>
      <c r="Q483" s="85"/>
      <c r="R483" s="85"/>
    </row>
    <row r="484" spans="1:18" ht="24" customHeight="1">
      <c r="A484" s="98"/>
      <c r="C484" s="86"/>
      <c r="I484" s="85"/>
      <c r="J484" s="85"/>
      <c r="K484" s="85"/>
      <c r="L484" s="85"/>
      <c r="M484" s="85"/>
      <c r="N484" s="85"/>
      <c r="O484" s="85"/>
      <c r="P484" s="85"/>
      <c r="Q484" s="85"/>
      <c r="R484" s="85"/>
    </row>
    <row r="485" spans="1:18" ht="24" customHeight="1">
      <c r="A485" s="98"/>
      <c r="C485" s="86"/>
      <c r="I485" s="85"/>
      <c r="J485" s="85"/>
      <c r="K485" s="85"/>
      <c r="L485" s="85"/>
      <c r="M485" s="85"/>
      <c r="N485" s="85"/>
      <c r="O485" s="85"/>
      <c r="P485" s="85"/>
      <c r="Q485" s="85"/>
      <c r="R485" s="85"/>
    </row>
    <row r="486" spans="1:18" ht="24" customHeight="1">
      <c r="A486" s="98"/>
      <c r="C486" s="86"/>
      <c r="I486" s="85"/>
      <c r="J486" s="85"/>
      <c r="K486" s="85"/>
      <c r="L486" s="85"/>
      <c r="M486" s="85"/>
      <c r="N486" s="85"/>
      <c r="O486" s="85"/>
      <c r="P486" s="85"/>
      <c r="Q486" s="85"/>
      <c r="R486" s="85"/>
    </row>
    <row r="487" spans="1:18" ht="24" customHeight="1">
      <c r="A487" s="98"/>
      <c r="C487" s="86"/>
      <c r="I487" s="85"/>
      <c r="J487" s="85"/>
      <c r="K487" s="85"/>
      <c r="L487" s="85"/>
      <c r="M487" s="85"/>
      <c r="N487" s="85"/>
      <c r="O487" s="85"/>
      <c r="P487" s="85"/>
      <c r="Q487" s="85"/>
      <c r="R487" s="85"/>
    </row>
    <row r="488" spans="1:18" ht="24" customHeight="1">
      <c r="A488" s="98"/>
      <c r="C488" s="86"/>
      <c r="I488" s="85"/>
      <c r="J488" s="85"/>
      <c r="K488" s="85"/>
      <c r="L488" s="85"/>
      <c r="M488" s="85"/>
      <c r="N488" s="85"/>
      <c r="O488" s="85"/>
      <c r="P488" s="85"/>
      <c r="Q488" s="85"/>
      <c r="R488" s="85"/>
    </row>
    <row r="489" spans="1:18" ht="24" customHeight="1">
      <c r="A489" s="98"/>
      <c r="C489" s="86"/>
      <c r="I489" s="85"/>
      <c r="J489" s="85"/>
      <c r="K489" s="85"/>
      <c r="L489" s="85"/>
      <c r="M489" s="85"/>
      <c r="N489" s="85"/>
      <c r="O489" s="85"/>
      <c r="P489" s="85"/>
      <c r="Q489" s="85"/>
      <c r="R489" s="85"/>
    </row>
    <row r="490" spans="1:18" ht="24" customHeight="1">
      <c r="A490" s="98"/>
      <c r="C490" s="86"/>
      <c r="I490" s="85"/>
      <c r="J490" s="85"/>
      <c r="K490" s="85"/>
      <c r="L490" s="85"/>
      <c r="M490" s="85"/>
      <c r="N490" s="85"/>
      <c r="O490" s="85"/>
      <c r="P490" s="85"/>
      <c r="Q490" s="85"/>
      <c r="R490" s="85"/>
    </row>
    <row r="491" spans="1:18" ht="24" customHeight="1">
      <c r="A491" s="98"/>
      <c r="C491" s="86"/>
      <c r="I491" s="85"/>
      <c r="J491" s="85"/>
      <c r="K491" s="85"/>
      <c r="L491" s="85"/>
      <c r="M491" s="85"/>
      <c r="N491" s="85"/>
      <c r="O491" s="85"/>
      <c r="P491" s="85"/>
      <c r="Q491" s="85"/>
      <c r="R491" s="85"/>
    </row>
    <row r="492" spans="1:18" ht="24" customHeight="1">
      <c r="A492" s="98"/>
      <c r="C492" s="86"/>
      <c r="I492" s="85"/>
      <c r="J492" s="85"/>
      <c r="K492" s="85"/>
      <c r="L492" s="85"/>
      <c r="M492" s="85"/>
      <c r="N492" s="85"/>
      <c r="O492" s="85"/>
      <c r="P492" s="85"/>
      <c r="Q492" s="85"/>
      <c r="R492" s="85"/>
    </row>
    <row r="493" spans="1:18" ht="24" customHeight="1">
      <c r="A493" s="98"/>
      <c r="C493" s="86"/>
      <c r="I493" s="85"/>
      <c r="J493" s="85"/>
      <c r="K493" s="85"/>
      <c r="L493" s="85"/>
      <c r="M493" s="85"/>
      <c r="N493" s="85"/>
      <c r="O493" s="85"/>
      <c r="P493" s="85"/>
      <c r="Q493" s="85"/>
      <c r="R493" s="85"/>
    </row>
    <row r="494" spans="1:18" ht="24" customHeight="1">
      <c r="A494" s="98"/>
      <c r="C494" s="86"/>
      <c r="I494" s="85"/>
      <c r="J494" s="85"/>
      <c r="K494" s="85"/>
      <c r="L494" s="85"/>
      <c r="M494" s="85"/>
      <c r="N494" s="85"/>
      <c r="O494" s="85"/>
      <c r="P494" s="85"/>
      <c r="Q494" s="85"/>
      <c r="R494" s="85"/>
    </row>
    <row r="495" spans="1:18" ht="24" customHeight="1">
      <c r="A495" s="98"/>
      <c r="C495" s="86"/>
      <c r="I495" s="85"/>
      <c r="J495" s="85"/>
      <c r="K495" s="85"/>
      <c r="L495" s="85"/>
      <c r="M495" s="85"/>
      <c r="N495" s="85"/>
      <c r="O495" s="85"/>
      <c r="P495" s="85"/>
      <c r="Q495" s="85"/>
      <c r="R495" s="85"/>
    </row>
    <row r="496" spans="1:18" ht="24" customHeight="1">
      <c r="A496" s="98"/>
      <c r="C496" s="86"/>
      <c r="I496" s="85"/>
      <c r="J496" s="85"/>
      <c r="K496" s="85"/>
      <c r="L496" s="85"/>
      <c r="M496" s="85"/>
      <c r="N496" s="85"/>
      <c r="O496" s="85"/>
      <c r="P496" s="85"/>
      <c r="Q496" s="85"/>
      <c r="R496" s="85"/>
    </row>
    <row r="497" spans="1:18" ht="24" customHeight="1">
      <c r="A497" s="98"/>
      <c r="C497" s="86"/>
      <c r="I497" s="85"/>
      <c r="J497" s="85"/>
      <c r="K497" s="85"/>
      <c r="L497" s="85"/>
      <c r="M497" s="85"/>
      <c r="N497" s="85"/>
      <c r="O497" s="85"/>
      <c r="P497" s="85"/>
      <c r="Q497" s="85"/>
      <c r="R497" s="85"/>
    </row>
    <row r="498" spans="1:18" ht="24" customHeight="1">
      <c r="A498" s="98"/>
      <c r="C498" s="86"/>
      <c r="I498" s="85"/>
      <c r="J498" s="85"/>
      <c r="K498" s="85"/>
      <c r="L498" s="85"/>
      <c r="M498" s="85"/>
      <c r="N498" s="85"/>
      <c r="O498" s="85"/>
      <c r="P498" s="85"/>
      <c r="Q498" s="85"/>
      <c r="R498" s="85"/>
    </row>
    <row r="499" spans="1:18" ht="24" customHeight="1">
      <c r="A499" s="98"/>
      <c r="C499" s="86"/>
      <c r="I499" s="85"/>
      <c r="J499" s="85"/>
      <c r="K499" s="85"/>
      <c r="L499" s="85"/>
      <c r="M499" s="85"/>
      <c r="N499" s="85"/>
      <c r="O499" s="85"/>
      <c r="P499" s="85"/>
      <c r="Q499" s="85"/>
      <c r="R499" s="85"/>
    </row>
    <row r="500" spans="1:18" ht="24" customHeight="1">
      <c r="A500" s="98"/>
      <c r="C500" s="86"/>
      <c r="I500" s="85"/>
      <c r="J500" s="85"/>
      <c r="K500" s="85"/>
      <c r="L500" s="85"/>
      <c r="M500" s="85"/>
      <c r="N500" s="85"/>
      <c r="O500" s="85"/>
      <c r="P500" s="85"/>
      <c r="Q500" s="85"/>
      <c r="R500" s="85"/>
    </row>
    <row r="501" spans="1:18" ht="24" customHeight="1">
      <c r="A501" s="98"/>
      <c r="C501" s="86"/>
      <c r="I501" s="85"/>
      <c r="J501" s="85"/>
      <c r="K501" s="85"/>
      <c r="L501" s="85"/>
      <c r="M501" s="85"/>
      <c r="N501" s="85"/>
      <c r="O501" s="85"/>
      <c r="P501" s="85"/>
      <c r="Q501" s="85"/>
      <c r="R501" s="85"/>
    </row>
    <row r="502" spans="1:18" ht="24" customHeight="1">
      <c r="A502" s="98"/>
      <c r="C502" s="86"/>
      <c r="I502" s="85"/>
      <c r="J502" s="85"/>
      <c r="K502" s="85"/>
      <c r="L502" s="85"/>
      <c r="M502" s="85"/>
      <c r="N502" s="85"/>
      <c r="O502" s="85"/>
      <c r="P502" s="85"/>
      <c r="Q502" s="85"/>
      <c r="R502" s="85"/>
    </row>
    <row r="503" spans="1:18" ht="24" customHeight="1">
      <c r="A503" s="98"/>
      <c r="C503" s="86"/>
      <c r="I503" s="85"/>
      <c r="J503" s="85"/>
      <c r="K503" s="85"/>
      <c r="L503" s="85"/>
      <c r="M503" s="85"/>
      <c r="N503" s="85"/>
      <c r="O503" s="85"/>
      <c r="P503" s="85"/>
      <c r="Q503" s="85"/>
      <c r="R503" s="85"/>
    </row>
    <row r="504" spans="1:18" ht="24" customHeight="1">
      <c r="A504" s="98"/>
      <c r="C504" s="86"/>
      <c r="I504" s="85"/>
      <c r="J504" s="85"/>
      <c r="K504" s="85"/>
      <c r="L504" s="85"/>
      <c r="M504" s="85"/>
      <c r="N504" s="85"/>
      <c r="O504" s="85"/>
      <c r="P504" s="85"/>
      <c r="Q504" s="85"/>
      <c r="R504" s="85"/>
    </row>
    <row r="505" spans="1:18" ht="24" customHeight="1">
      <c r="A505" s="98"/>
      <c r="C505" s="86"/>
      <c r="I505" s="85"/>
      <c r="J505" s="85"/>
      <c r="K505" s="85"/>
      <c r="L505" s="85"/>
      <c r="M505" s="85"/>
      <c r="N505" s="85"/>
      <c r="O505" s="85"/>
      <c r="P505" s="85"/>
      <c r="Q505" s="85"/>
      <c r="R505" s="85"/>
    </row>
    <row r="506" spans="1:18" ht="24" customHeight="1">
      <c r="A506" s="98"/>
      <c r="C506" s="86"/>
      <c r="I506" s="85"/>
      <c r="J506" s="85"/>
      <c r="K506" s="85"/>
      <c r="L506" s="85"/>
      <c r="M506" s="85"/>
      <c r="N506" s="85"/>
      <c r="O506" s="85"/>
      <c r="P506" s="85"/>
      <c r="Q506" s="85"/>
      <c r="R506" s="85"/>
    </row>
    <row r="507" spans="1:18" ht="24" customHeight="1">
      <c r="A507" s="98"/>
      <c r="C507" s="86"/>
      <c r="I507" s="85"/>
      <c r="J507" s="85"/>
      <c r="K507" s="85"/>
      <c r="L507" s="85"/>
      <c r="M507" s="85"/>
      <c r="N507" s="85"/>
      <c r="O507" s="85"/>
      <c r="P507" s="85"/>
      <c r="Q507" s="85"/>
      <c r="R507" s="85"/>
    </row>
    <row r="508" spans="1:18" ht="24" customHeight="1">
      <c r="A508" s="98"/>
      <c r="C508" s="86"/>
      <c r="I508" s="85"/>
      <c r="J508" s="85"/>
      <c r="K508" s="85"/>
      <c r="L508" s="85"/>
      <c r="M508" s="85"/>
      <c r="N508" s="85"/>
      <c r="O508" s="85"/>
      <c r="P508" s="85"/>
      <c r="Q508" s="85"/>
      <c r="R508" s="85"/>
    </row>
    <row r="509" spans="1:18" ht="24" customHeight="1">
      <c r="A509" s="98"/>
      <c r="C509" s="86"/>
      <c r="I509" s="85"/>
      <c r="J509" s="85"/>
      <c r="K509" s="85"/>
      <c r="L509" s="85"/>
      <c r="M509" s="85"/>
      <c r="N509" s="85"/>
      <c r="O509" s="85"/>
      <c r="P509" s="85"/>
      <c r="Q509" s="85"/>
      <c r="R509" s="85"/>
    </row>
    <row r="510" spans="1:18" ht="24" customHeight="1">
      <c r="A510" s="98"/>
      <c r="C510" s="86"/>
      <c r="I510" s="85"/>
      <c r="J510" s="85"/>
      <c r="K510" s="85"/>
      <c r="L510" s="85"/>
      <c r="M510" s="85"/>
      <c r="N510" s="85"/>
      <c r="O510" s="85"/>
      <c r="P510" s="85"/>
      <c r="Q510" s="85"/>
      <c r="R510" s="85"/>
    </row>
    <row r="511" spans="1:18" ht="24" customHeight="1">
      <c r="A511" s="98"/>
      <c r="C511" s="86"/>
      <c r="I511" s="85"/>
      <c r="J511" s="85"/>
      <c r="K511" s="85"/>
      <c r="L511" s="85"/>
      <c r="M511" s="85"/>
      <c r="N511" s="85"/>
      <c r="O511" s="85"/>
      <c r="P511" s="85"/>
      <c r="Q511" s="85"/>
      <c r="R511" s="85"/>
    </row>
    <row r="512" spans="1:18" ht="24" customHeight="1">
      <c r="A512" s="98"/>
      <c r="C512" s="86"/>
      <c r="I512" s="85"/>
      <c r="J512" s="85"/>
      <c r="K512" s="85"/>
      <c r="L512" s="85"/>
      <c r="M512" s="85"/>
      <c r="N512" s="85"/>
      <c r="O512" s="85"/>
      <c r="P512" s="85"/>
      <c r="Q512" s="85"/>
      <c r="R512" s="85"/>
    </row>
    <row r="513" spans="1:18" ht="24" customHeight="1">
      <c r="A513" s="98"/>
      <c r="C513" s="86"/>
      <c r="I513" s="85"/>
      <c r="J513" s="85"/>
      <c r="K513" s="85"/>
      <c r="L513" s="85"/>
      <c r="M513" s="85"/>
      <c r="N513" s="85"/>
      <c r="O513" s="85"/>
      <c r="P513" s="85"/>
      <c r="Q513" s="85"/>
      <c r="R513" s="85"/>
    </row>
    <row r="514" spans="1:18" ht="24" customHeight="1">
      <c r="A514" s="98"/>
      <c r="C514" s="86"/>
      <c r="I514" s="85"/>
      <c r="J514" s="85"/>
      <c r="K514" s="85"/>
      <c r="L514" s="85"/>
      <c r="M514" s="85"/>
      <c r="N514" s="85"/>
      <c r="O514" s="85"/>
      <c r="P514" s="85"/>
      <c r="Q514" s="85"/>
      <c r="R514" s="85"/>
    </row>
    <row r="515" spans="1:18" ht="24" customHeight="1">
      <c r="A515" s="98"/>
      <c r="C515" s="86"/>
      <c r="I515" s="85"/>
      <c r="J515" s="85"/>
      <c r="K515" s="85"/>
      <c r="L515" s="85"/>
      <c r="M515" s="85"/>
      <c r="N515" s="85"/>
      <c r="O515" s="85"/>
      <c r="P515" s="85"/>
      <c r="Q515" s="85"/>
      <c r="R515" s="85"/>
    </row>
    <row r="516" spans="1:18" ht="24" customHeight="1">
      <c r="A516" s="98"/>
      <c r="C516" s="86"/>
      <c r="I516" s="85"/>
      <c r="J516" s="85"/>
      <c r="K516" s="85"/>
      <c r="L516" s="85"/>
      <c r="M516" s="85"/>
      <c r="N516" s="85"/>
      <c r="O516" s="85"/>
      <c r="P516" s="85"/>
      <c r="Q516" s="85"/>
      <c r="R516" s="85"/>
    </row>
    <row r="517" spans="1:18" ht="24" customHeight="1">
      <c r="A517" s="98"/>
      <c r="C517" s="86"/>
      <c r="I517" s="85"/>
      <c r="J517" s="85"/>
      <c r="K517" s="85"/>
      <c r="L517" s="85"/>
      <c r="M517" s="85"/>
      <c r="N517" s="85"/>
      <c r="O517" s="85"/>
      <c r="P517" s="85"/>
      <c r="Q517" s="85"/>
      <c r="R517" s="85"/>
    </row>
    <row r="518" spans="1:18" ht="24" customHeight="1">
      <c r="A518" s="98"/>
      <c r="C518" s="86"/>
      <c r="I518" s="85"/>
      <c r="J518" s="85"/>
      <c r="K518" s="85"/>
      <c r="L518" s="85"/>
      <c r="M518" s="85"/>
      <c r="N518" s="85"/>
      <c r="O518" s="85"/>
      <c r="P518" s="85"/>
      <c r="Q518" s="85"/>
      <c r="R518" s="85"/>
    </row>
    <row r="519" spans="1:18" ht="24" customHeight="1">
      <c r="A519" s="98"/>
      <c r="C519" s="86"/>
      <c r="I519" s="85"/>
      <c r="J519" s="85"/>
      <c r="K519" s="85"/>
      <c r="L519" s="85"/>
      <c r="M519" s="85"/>
      <c r="N519" s="85"/>
      <c r="O519" s="85"/>
      <c r="P519" s="85"/>
      <c r="Q519" s="85"/>
      <c r="R519" s="85"/>
    </row>
    <row r="520" spans="1:18" ht="24" customHeight="1">
      <c r="A520" s="98"/>
      <c r="C520" s="86"/>
      <c r="I520" s="85"/>
      <c r="J520" s="85"/>
      <c r="K520" s="85"/>
      <c r="L520" s="85"/>
      <c r="M520" s="85"/>
      <c r="N520" s="85"/>
      <c r="O520" s="85"/>
      <c r="P520" s="85"/>
      <c r="Q520" s="85"/>
      <c r="R520" s="85"/>
    </row>
    <row r="521" spans="1:18" ht="24" customHeight="1">
      <c r="A521" s="98"/>
      <c r="C521" s="86"/>
      <c r="I521" s="85"/>
      <c r="J521" s="85"/>
      <c r="K521" s="85"/>
      <c r="L521" s="85"/>
      <c r="M521" s="85"/>
      <c r="N521" s="85"/>
      <c r="O521" s="85"/>
      <c r="P521" s="85"/>
      <c r="Q521" s="85"/>
      <c r="R521" s="85"/>
    </row>
    <row r="522" spans="1:18" ht="24" customHeight="1">
      <c r="A522" s="98"/>
      <c r="C522" s="86"/>
      <c r="I522" s="85"/>
      <c r="J522" s="85"/>
      <c r="K522" s="85"/>
      <c r="L522" s="85"/>
      <c r="M522" s="85"/>
      <c r="N522" s="85"/>
      <c r="O522" s="85"/>
      <c r="P522" s="85"/>
      <c r="Q522" s="85"/>
      <c r="R522" s="85"/>
    </row>
    <row r="523" spans="1:18" ht="24" customHeight="1">
      <c r="A523" s="98"/>
      <c r="C523" s="86"/>
      <c r="I523" s="85"/>
      <c r="J523" s="85"/>
      <c r="K523" s="85"/>
      <c r="L523" s="85"/>
      <c r="M523" s="85"/>
      <c r="N523" s="85"/>
      <c r="O523" s="85"/>
      <c r="P523" s="85"/>
      <c r="Q523" s="85"/>
      <c r="R523" s="85"/>
    </row>
    <row r="524" spans="1:18" ht="24" customHeight="1">
      <c r="A524" s="98"/>
      <c r="C524" s="86"/>
      <c r="I524" s="85"/>
      <c r="J524" s="85"/>
      <c r="K524" s="85"/>
      <c r="L524" s="85"/>
      <c r="M524" s="85"/>
      <c r="N524" s="85"/>
      <c r="O524" s="85"/>
      <c r="P524" s="85"/>
      <c r="Q524" s="85"/>
      <c r="R524" s="85"/>
    </row>
    <row r="525" spans="1:18" ht="24" customHeight="1">
      <c r="A525" s="98"/>
      <c r="C525" s="86"/>
      <c r="I525" s="85"/>
      <c r="J525" s="85"/>
      <c r="K525" s="85"/>
      <c r="L525" s="85"/>
      <c r="M525" s="85"/>
      <c r="N525" s="85"/>
      <c r="O525" s="85"/>
      <c r="P525" s="85"/>
      <c r="Q525" s="85"/>
      <c r="R525" s="85"/>
    </row>
    <row r="526" spans="1:18" ht="24" customHeight="1">
      <c r="A526" s="98"/>
      <c r="C526" s="86"/>
      <c r="I526" s="85"/>
      <c r="J526" s="85"/>
      <c r="K526" s="85"/>
      <c r="L526" s="85"/>
      <c r="M526" s="85"/>
      <c r="N526" s="85"/>
      <c r="O526" s="85"/>
      <c r="P526" s="85"/>
      <c r="Q526" s="85"/>
      <c r="R526" s="85"/>
    </row>
    <row r="527" spans="1:18" ht="24" customHeight="1">
      <c r="A527" s="98"/>
      <c r="C527" s="86"/>
      <c r="I527" s="85"/>
      <c r="J527" s="85"/>
      <c r="K527" s="85"/>
      <c r="L527" s="85"/>
      <c r="M527" s="85"/>
      <c r="N527" s="85"/>
      <c r="O527" s="85"/>
      <c r="P527" s="85"/>
      <c r="Q527" s="85"/>
      <c r="R527" s="85"/>
    </row>
    <row r="528" spans="1:18" ht="24" customHeight="1">
      <c r="A528" s="98"/>
      <c r="C528" s="86"/>
      <c r="I528" s="85"/>
      <c r="J528" s="85"/>
      <c r="K528" s="85"/>
      <c r="L528" s="85"/>
      <c r="M528" s="85"/>
      <c r="N528" s="85"/>
      <c r="O528" s="85"/>
      <c r="P528" s="85"/>
      <c r="Q528" s="85"/>
      <c r="R528" s="85"/>
    </row>
    <row r="529" spans="1:18" ht="24" customHeight="1">
      <c r="A529" s="98"/>
      <c r="C529" s="86"/>
      <c r="I529" s="85"/>
      <c r="J529" s="85"/>
      <c r="K529" s="85"/>
      <c r="L529" s="85"/>
      <c r="M529" s="85"/>
      <c r="N529" s="85"/>
      <c r="O529" s="85"/>
      <c r="P529" s="85"/>
      <c r="Q529" s="85"/>
      <c r="R529" s="85"/>
    </row>
    <row r="530" spans="1:18" ht="24" customHeight="1">
      <c r="A530" s="98"/>
      <c r="C530" s="86"/>
      <c r="I530" s="85"/>
      <c r="J530" s="85"/>
      <c r="K530" s="85"/>
      <c r="L530" s="85"/>
      <c r="M530" s="85"/>
      <c r="N530" s="85"/>
      <c r="O530" s="85"/>
      <c r="P530" s="85"/>
      <c r="Q530" s="85"/>
      <c r="R530" s="85"/>
    </row>
    <row r="531" spans="1:18" ht="24" customHeight="1">
      <c r="A531" s="98"/>
      <c r="C531" s="86"/>
      <c r="I531" s="85"/>
      <c r="J531" s="85"/>
      <c r="K531" s="85"/>
      <c r="L531" s="85"/>
      <c r="M531" s="85"/>
      <c r="N531" s="85"/>
      <c r="O531" s="85"/>
      <c r="P531" s="85"/>
      <c r="Q531" s="85"/>
      <c r="R531" s="85"/>
    </row>
    <row r="532" spans="1:18" ht="24" customHeight="1">
      <c r="A532" s="98"/>
      <c r="C532" s="86"/>
      <c r="I532" s="85"/>
      <c r="J532" s="85"/>
      <c r="K532" s="85"/>
      <c r="L532" s="85"/>
      <c r="M532" s="85"/>
      <c r="N532" s="85"/>
      <c r="O532" s="85"/>
      <c r="P532" s="85"/>
      <c r="Q532" s="85"/>
      <c r="R532" s="85"/>
    </row>
    <row r="533" spans="1:18" ht="24" customHeight="1">
      <c r="A533" s="98"/>
      <c r="C533" s="86"/>
      <c r="I533" s="85"/>
      <c r="J533" s="85"/>
      <c r="K533" s="85"/>
      <c r="L533" s="85"/>
      <c r="M533" s="85"/>
      <c r="N533" s="85"/>
      <c r="O533" s="85"/>
      <c r="P533" s="85"/>
      <c r="Q533" s="85"/>
      <c r="R533" s="85"/>
    </row>
    <row r="534" spans="1:18" ht="24" customHeight="1">
      <c r="A534" s="98"/>
      <c r="C534" s="86"/>
      <c r="I534" s="85"/>
      <c r="J534" s="85"/>
      <c r="K534" s="85"/>
      <c r="L534" s="85"/>
      <c r="M534" s="85"/>
      <c r="N534" s="85"/>
      <c r="O534" s="85"/>
      <c r="P534" s="85"/>
      <c r="Q534" s="85"/>
      <c r="R534" s="85"/>
    </row>
    <row r="535" spans="1:18" ht="24" customHeight="1">
      <c r="A535" s="98"/>
      <c r="C535" s="86"/>
      <c r="I535" s="85"/>
      <c r="J535" s="85"/>
      <c r="K535" s="85"/>
      <c r="L535" s="85"/>
      <c r="M535" s="85"/>
      <c r="N535" s="85"/>
      <c r="O535" s="85"/>
      <c r="P535" s="85"/>
      <c r="Q535" s="85"/>
      <c r="R535" s="85"/>
    </row>
    <row r="536" spans="1:18" ht="24" customHeight="1">
      <c r="A536" s="98"/>
      <c r="C536" s="86"/>
      <c r="I536" s="85"/>
      <c r="J536" s="85"/>
      <c r="K536" s="85"/>
      <c r="L536" s="85"/>
      <c r="M536" s="85"/>
      <c r="N536" s="85"/>
      <c r="O536" s="85"/>
      <c r="P536" s="85"/>
      <c r="Q536" s="85"/>
      <c r="R536" s="85"/>
    </row>
    <row r="537" spans="1:18" ht="24" customHeight="1">
      <c r="A537" s="98"/>
      <c r="C537" s="86"/>
      <c r="I537" s="85"/>
      <c r="J537" s="85"/>
      <c r="K537" s="85"/>
      <c r="L537" s="85"/>
      <c r="M537" s="85"/>
      <c r="N537" s="85"/>
      <c r="O537" s="85"/>
      <c r="P537" s="85"/>
      <c r="Q537" s="85"/>
      <c r="R537" s="85"/>
    </row>
    <row r="538" spans="1:18" ht="24" customHeight="1">
      <c r="A538" s="98"/>
      <c r="C538" s="86"/>
      <c r="I538" s="85"/>
      <c r="J538" s="85"/>
      <c r="K538" s="85"/>
      <c r="L538" s="85"/>
      <c r="M538" s="85"/>
      <c r="N538" s="85"/>
      <c r="O538" s="85"/>
      <c r="P538" s="85"/>
      <c r="Q538" s="85"/>
      <c r="R538" s="85"/>
    </row>
    <row r="539" spans="1:18" ht="24" customHeight="1">
      <c r="A539" s="98"/>
      <c r="C539" s="86"/>
      <c r="I539" s="85"/>
      <c r="J539" s="85"/>
      <c r="K539" s="85"/>
      <c r="L539" s="85"/>
      <c r="M539" s="85"/>
      <c r="N539" s="85"/>
      <c r="O539" s="85"/>
      <c r="P539" s="85"/>
      <c r="Q539" s="85"/>
      <c r="R539" s="85"/>
    </row>
    <row r="540" spans="1:18" ht="24" customHeight="1">
      <c r="A540" s="98"/>
      <c r="C540" s="86"/>
      <c r="I540" s="85"/>
      <c r="J540" s="85"/>
      <c r="K540" s="85"/>
      <c r="L540" s="85"/>
      <c r="M540" s="85"/>
      <c r="N540" s="85"/>
      <c r="O540" s="85"/>
      <c r="P540" s="85"/>
      <c r="Q540" s="85"/>
      <c r="R540" s="85"/>
    </row>
    <row r="541" spans="1:18" ht="24" customHeight="1">
      <c r="A541" s="98"/>
      <c r="C541" s="86"/>
      <c r="I541" s="85"/>
      <c r="J541" s="85"/>
      <c r="K541" s="85"/>
      <c r="L541" s="85"/>
      <c r="M541" s="85"/>
      <c r="N541" s="85"/>
      <c r="O541" s="85"/>
      <c r="P541" s="85"/>
      <c r="Q541" s="85"/>
      <c r="R541" s="85"/>
    </row>
    <row r="542" spans="1:18" ht="24" customHeight="1">
      <c r="A542" s="98"/>
      <c r="C542" s="86"/>
      <c r="I542" s="85"/>
      <c r="J542" s="85"/>
      <c r="K542" s="85"/>
      <c r="L542" s="85"/>
      <c r="M542" s="85"/>
      <c r="N542" s="85"/>
      <c r="O542" s="85"/>
      <c r="P542" s="85"/>
      <c r="Q542" s="85"/>
      <c r="R542" s="85"/>
    </row>
    <row r="543" spans="1:18" ht="24" customHeight="1">
      <c r="A543" s="98"/>
      <c r="C543" s="86"/>
      <c r="I543" s="85"/>
      <c r="J543" s="85"/>
      <c r="K543" s="85"/>
      <c r="L543" s="85"/>
      <c r="M543" s="85"/>
      <c r="N543" s="85"/>
      <c r="O543" s="85"/>
      <c r="P543" s="85"/>
      <c r="Q543" s="85"/>
      <c r="R543" s="85"/>
    </row>
    <row r="544" spans="1:18" ht="24" customHeight="1">
      <c r="A544" s="98"/>
      <c r="C544" s="86"/>
      <c r="I544" s="85"/>
      <c r="J544" s="85"/>
      <c r="K544" s="85"/>
      <c r="L544" s="85"/>
      <c r="M544" s="85"/>
      <c r="N544" s="85"/>
      <c r="O544" s="85"/>
      <c r="P544" s="85"/>
      <c r="Q544" s="85"/>
      <c r="R544" s="85"/>
    </row>
    <row r="545" spans="1:18" ht="24" customHeight="1">
      <c r="A545" s="98"/>
      <c r="C545" s="86"/>
      <c r="I545" s="85"/>
      <c r="J545" s="85"/>
      <c r="K545" s="85"/>
      <c r="L545" s="85"/>
      <c r="M545" s="85"/>
      <c r="N545" s="85"/>
      <c r="O545" s="85"/>
      <c r="P545" s="85"/>
      <c r="Q545" s="85"/>
      <c r="R545" s="85"/>
    </row>
    <row r="546" spans="1:18" ht="24" customHeight="1">
      <c r="A546" s="98"/>
      <c r="C546" s="86"/>
      <c r="I546" s="85"/>
      <c r="J546" s="85"/>
      <c r="K546" s="85"/>
      <c r="L546" s="85"/>
      <c r="M546" s="85"/>
      <c r="N546" s="85"/>
      <c r="O546" s="85"/>
      <c r="P546" s="85"/>
      <c r="Q546" s="85"/>
      <c r="R546" s="85"/>
    </row>
    <row r="547" spans="1:18" ht="24" customHeight="1">
      <c r="A547" s="98"/>
      <c r="C547" s="86"/>
      <c r="I547" s="85"/>
      <c r="J547" s="85"/>
      <c r="K547" s="85"/>
      <c r="L547" s="85"/>
      <c r="M547" s="85"/>
      <c r="N547" s="85"/>
      <c r="O547" s="85"/>
      <c r="P547" s="85"/>
      <c r="Q547" s="85"/>
      <c r="R547" s="85"/>
    </row>
    <row r="548" spans="1:18" ht="24" customHeight="1">
      <c r="A548" s="98"/>
      <c r="C548" s="86"/>
      <c r="I548" s="85"/>
      <c r="J548" s="85"/>
      <c r="K548" s="85"/>
      <c r="L548" s="85"/>
      <c r="M548" s="85"/>
      <c r="N548" s="85"/>
      <c r="O548" s="85"/>
      <c r="P548" s="85"/>
      <c r="Q548" s="85"/>
      <c r="R548" s="85"/>
    </row>
    <row r="549" spans="1:18" ht="24" customHeight="1">
      <c r="A549" s="98"/>
      <c r="C549" s="86"/>
      <c r="I549" s="85"/>
      <c r="J549" s="85"/>
      <c r="K549" s="85"/>
      <c r="L549" s="85"/>
      <c r="M549" s="85"/>
      <c r="N549" s="85"/>
      <c r="O549" s="85"/>
      <c r="P549" s="85"/>
      <c r="Q549" s="85"/>
      <c r="R549" s="85"/>
    </row>
    <row r="550" spans="1:18" ht="24" customHeight="1">
      <c r="A550" s="98"/>
      <c r="C550" s="86"/>
      <c r="I550" s="85"/>
      <c r="J550" s="85"/>
      <c r="K550" s="85"/>
      <c r="L550" s="85"/>
      <c r="M550" s="85"/>
      <c r="N550" s="85"/>
      <c r="O550" s="85"/>
      <c r="P550" s="85"/>
      <c r="Q550" s="85"/>
      <c r="R550" s="85"/>
    </row>
    <row r="551" spans="1:18" ht="24" customHeight="1">
      <c r="A551" s="98"/>
      <c r="C551" s="86"/>
      <c r="I551" s="85"/>
      <c r="J551" s="85"/>
      <c r="K551" s="85"/>
      <c r="L551" s="85"/>
      <c r="M551" s="85"/>
      <c r="N551" s="85"/>
      <c r="O551" s="85"/>
      <c r="P551" s="85"/>
      <c r="Q551" s="85"/>
      <c r="R551" s="85"/>
    </row>
    <row r="552" spans="1:18" ht="24" customHeight="1">
      <c r="A552" s="98"/>
      <c r="C552" s="86"/>
      <c r="I552" s="85"/>
      <c r="J552" s="85"/>
      <c r="K552" s="85"/>
      <c r="L552" s="85"/>
      <c r="M552" s="85"/>
      <c r="N552" s="85"/>
      <c r="O552" s="85"/>
      <c r="P552" s="85"/>
      <c r="Q552" s="85"/>
      <c r="R552" s="85"/>
    </row>
    <row r="553" spans="1:18" ht="24" customHeight="1">
      <c r="A553" s="98"/>
      <c r="C553" s="86"/>
      <c r="I553" s="85"/>
      <c r="J553" s="85"/>
      <c r="K553" s="85"/>
      <c r="L553" s="85"/>
      <c r="M553" s="85"/>
      <c r="N553" s="85"/>
      <c r="O553" s="85"/>
      <c r="P553" s="85"/>
      <c r="Q553" s="85"/>
      <c r="R553" s="85"/>
    </row>
    <row r="554" spans="1:18" ht="24" customHeight="1">
      <c r="A554" s="98"/>
      <c r="C554" s="86"/>
      <c r="I554" s="85"/>
      <c r="J554" s="85"/>
      <c r="K554" s="85"/>
      <c r="L554" s="85"/>
      <c r="M554" s="85"/>
      <c r="N554" s="85"/>
      <c r="O554" s="85"/>
      <c r="P554" s="85"/>
      <c r="Q554" s="85"/>
      <c r="R554" s="85"/>
    </row>
    <row r="555" spans="1:18" ht="24" customHeight="1">
      <c r="A555" s="98"/>
      <c r="C555" s="86"/>
      <c r="I555" s="85"/>
      <c r="J555" s="85"/>
      <c r="K555" s="85"/>
      <c r="L555" s="85"/>
      <c r="M555" s="85"/>
      <c r="N555" s="85"/>
      <c r="O555" s="85"/>
      <c r="P555" s="85"/>
      <c r="Q555" s="85"/>
      <c r="R555" s="85"/>
    </row>
    <row r="556" spans="1:18" ht="24" customHeight="1">
      <c r="A556" s="98"/>
      <c r="C556" s="86"/>
      <c r="I556" s="85"/>
      <c r="J556" s="85"/>
      <c r="K556" s="85"/>
      <c r="L556" s="85"/>
      <c r="M556" s="85"/>
      <c r="N556" s="85"/>
      <c r="O556" s="85"/>
      <c r="P556" s="85"/>
      <c r="Q556" s="85"/>
      <c r="R556" s="85"/>
    </row>
    <row r="557" spans="1:18" ht="24" customHeight="1">
      <c r="A557" s="98"/>
      <c r="C557" s="86"/>
      <c r="I557" s="85"/>
      <c r="J557" s="85"/>
      <c r="K557" s="85"/>
      <c r="L557" s="85"/>
      <c r="M557" s="85"/>
      <c r="N557" s="85"/>
      <c r="O557" s="85"/>
      <c r="P557" s="85"/>
      <c r="Q557" s="85"/>
      <c r="R557" s="85"/>
    </row>
    <row r="558" spans="1:18" ht="24" customHeight="1">
      <c r="A558" s="98"/>
      <c r="C558" s="86"/>
      <c r="I558" s="85"/>
      <c r="J558" s="85"/>
      <c r="K558" s="85"/>
      <c r="L558" s="85"/>
      <c r="M558" s="85"/>
      <c r="N558" s="85"/>
      <c r="O558" s="85"/>
      <c r="P558" s="85"/>
      <c r="Q558" s="85"/>
      <c r="R558" s="85"/>
    </row>
    <row r="559" spans="1:18" ht="24" customHeight="1">
      <c r="A559" s="98"/>
      <c r="C559" s="86"/>
      <c r="I559" s="85"/>
      <c r="J559" s="85"/>
      <c r="K559" s="85"/>
      <c r="L559" s="85"/>
      <c r="M559" s="85"/>
      <c r="N559" s="85"/>
      <c r="O559" s="85"/>
      <c r="P559" s="85"/>
      <c r="Q559" s="85"/>
      <c r="R559" s="85"/>
    </row>
    <row r="560" spans="1:18" ht="24" customHeight="1">
      <c r="A560" s="98"/>
      <c r="C560" s="86"/>
      <c r="I560" s="85"/>
      <c r="J560" s="85"/>
      <c r="K560" s="85"/>
      <c r="L560" s="85"/>
      <c r="M560" s="85"/>
      <c r="N560" s="85"/>
      <c r="O560" s="85"/>
      <c r="P560" s="85"/>
      <c r="Q560" s="85"/>
      <c r="R560" s="85"/>
    </row>
    <row r="561" spans="1:18" ht="24" customHeight="1">
      <c r="A561" s="98"/>
      <c r="C561" s="86"/>
      <c r="I561" s="85"/>
      <c r="J561" s="85"/>
      <c r="K561" s="85"/>
      <c r="L561" s="85"/>
      <c r="M561" s="85"/>
      <c r="N561" s="85"/>
      <c r="O561" s="85"/>
      <c r="P561" s="85"/>
      <c r="Q561" s="85"/>
      <c r="R561" s="85"/>
    </row>
    <row r="562" spans="1:18" ht="24" customHeight="1">
      <c r="A562" s="98"/>
      <c r="C562" s="86"/>
      <c r="I562" s="85"/>
      <c r="J562" s="85"/>
      <c r="K562" s="85"/>
      <c r="L562" s="85"/>
      <c r="M562" s="85"/>
      <c r="N562" s="85"/>
      <c r="O562" s="85"/>
      <c r="P562" s="85"/>
      <c r="Q562" s="85"/>
      <c r="R562" s="85"/>
    </row>
    <row r="563" spans="1:18" ht="24" customHeight="1">
      <c r="A563" s="98"/>
      <c r="C563" s="86"/>
      <c r="I563" s="85"/>
      <c r="J563" s="85"/>
      <c r="K563" s="85"/>
      <c r="L563" s="85"/>
      <c r="M563" s="85"/>
      <c r="N563" s="85"/>
      <c r="O563" s="85"/>
      <c r="P563" s="85"/>
      <c r="Q563" s="85"/>
      <c r="R563" s="85"/>
    </row>
    <row r="564" spans="1:18" ht="24" customHeight="1">
      <c r="A564" s="98"/>
      <c r="C564" s="86"/>
      <c r="I564" s="85"/>
      <c r="J564" s="85"/>
      <c r="K564" s="85"/>
      <c r="L564" s="85"/>
      <c r="M564" s="85"/>
      <c r="N564" s="85"/>
      <c r="O564" s="85"/>
      <c r="P564" s="85"/>
      <c r="Q564" s="85"/>
      <c r="R564" s="85"/>
    </row>
    <row r="565" spans="1:18" ht="24" customHeight="1">
      <c r="A565" s="98"/>
      <c r="C565" s="86"/>
      <c r="I565" s="85"/>
      <c r="J565" s="85"/>
      <c r="K565" s="85"/>
      <c r="L565" s="85"/>
      <c r="M565" s="85"/>
      <c r="N565" s="85"/>
      <c r="O565" s="85"/>
      <c r="P565" s="85"/>
      <c r="Q565" s="85"/>
      <c r="R565" s="85"/>
    </row>
    <row r="566" spans="1:18" ht="24" customHeight="1">
      <c r="A566" s="98"/>
      <c r="C566" s="86"/>
      <c r="I566" s="85"/>
      <c r="J566" s="85"/>
      <c r="K566" s="85"/>
      <c r="L566" s="85"/>
      <c r="M566" s="85"/>
      <c r="N566" s="85"/>
      <c r="O566" s="85"/>
      <c r="P566" s="85"/>
      <c r="Q566" s="85"/>
      <c r="R566" s="85"/>
    </row>
    <row r="567" spans="1:18" ht="24" customHeight="1">
      <c r="A567" s="98"/>
      <c r="C567" s="86"/>
      <c r="I567" s="85"/>
      <c r="J567" s="85"/>
      <c r="K567" s="85"/>
      <c r="L567" s="85"/>
      <c r="M567" s="85"/>
      <c r="N567" s="85"/>
      <c r="O567" s="85"/>
      <c r="P567" s="85"/>
      <c r="Q567" s="85"/>
      <c r="R567" s="85"/>
    </row>
    <row r="568" spans="1:18" ht="24" customHeight="1">
      <c r="A568" s="98"/>
      <c r="C568" s="86"/>
      <c r="I568" s="85"/>
      <c r="J568" s="85"/>
      <c r="K568" s="85"/>
      <c r="L568" s="85"/>
      <c r="M568" s="85"/>
      <c r="N568" s="85"/>
      <c r="O568" s="85"/>
      <c r="P568" s="85"/>
      <c r="Q568" s="85"/>
      <c r="R568" s="85"/>
    </row>
    <row r="569" spans="1:18" ht="24" customHeight="1">
      <c r="A569" s="98"/>
      <c r="C569" s="86"/>
      <c r="I569" s="85"/>
      <c r="J569" s="85"/>
      <c r="K569" s="85"/>
      <c r="L569" s="85"/>
      <c r="M569" s="85"/>
      <c r="N569" s="85"/>
      <c r="O569" s="85"/>
      <c r="P569" s="85"/>
      <c r="Q569" s="85"/>
      <c r="R569" s="85"/>
    </row>
    <row r="570" spans="1:18" ht="24" customHeight="1">
      <c r="A570" s="98"/>
      <c r="C570" s="86"/>
      <c r="I570" s="85"/>
      <c r="J570" s="85"/>
      <c r="K570" s="85"/>
      <c r="L570" s="85"/>
      <c r="M570" s="85"/>
      <c r="N570" s="85"/>
      <c r="O570" s="85"/>
      <c r="P570" s="85"/>
      <c r="Q570" s="85"/>
      <c r="R570" s="85"/>
    </row>
    <row r="571" spans="1:18" ht="24" customHeight="1">
      <c r="A571" s="98"/>
      <c r="C571" s="86"/>
      <c r="I571" s="85"/>
      <c r="J571" s="85"/>
      <c r="K571" s="85"/>
      <c r="L571" s="85"/>
      <c r="M571" s="85"/>
      <c r="N571" s="85"/>
      <c r="O571" s="85"/>
      <c r="P571" s="85"/>
      <c r="Q571" s="85"/>
      <c r="R571" s="85"/>
    </row>
    <row r="572" spans="1:18" ht="24" customHeight="1">
      <c r="A572" s="98"/>
      <c r="C572" s="86"/>
      <c r="I572" s="85"/>
      <c r="J572" s="85"/>
      <c r="K572" s="85"/>
      <c r="L572" s="85"/>
      <c r="M572" s="85"/>
      <c r="N572" s="85"/>
      <c r="O572" s="85"/>
      <c r="P572" s="85"/>
      <c r="Q572" s="85"/>
      <c r="R572" s="85"/>
    </row>
    <row r="573" spans="1:18" ht="24" customHeight="1">
      <c r="A573" s="98"/>
      <c r="C573" s="86"/>
      <c r="I573" s="85"/>
      <c r="J573" s="85"/>
      <c r="K573" s="85"/>
      <c r="L573" s="85"/>
      <c r="M573" s="85"/>
      <c r="N573" s="85"/>
      <c r="O573" s="85"/>
      <c r="P573" s="85"/>
      <c r="Q573" s="85"/>
      <c r="R573" s="85"/>
    </row>
    <row r="574" spans="1:18" ht="24" customHeight="1">
      <c r="A574" s="98"/>
      <c r="C574" s="86"/>
      <c r="I574" s="85"/>
      <c r="J574" s="85"/>
      <c r="K574" s="85"/>
      <c r="L574" s="85"/>
      <c r="M574" s="85"/>
      <c r="N574" s="85"/>
      <c r="O574" s="85"/>
      <c r="P574" s="85"/>
      <c r="Q574" s="85"/>
      <c r="R574" s="85"/>
    </row>
    <row r="575" spans="1:18" ht="24" customHeight="1">
      <c r="A575" s="98"/>
      <c r="C575" s="86"/>
      <c r="I575" s="85"/>
      <c r="J575" s="85"/>
      <c r="K575" s="85"/>
      <c r="L575" s="85"/>
      <c r="M575" s="85"/>
      <c r="N575" s="85"/>
      <c r="O575" s="85"/>
      <c r="P575" s="85"/>
      <c r="Q575" s="85"/>
      <c r="R575" s="85"/>
    </row>
    <row r="576" spans="1:18" ht="24" customHeight="1">
      <c r="A576" s="98"/>
      <c r="C576" s="86"/>
      <c r="I576" s="85"/>
      <c r="J576" s="85"/>
      <c r="K576" s="85"/>
      <c r="L576" s="85"/>
      <c r="M576" s="85"/>
      <c r="N576" s="85"/>
      <c r="O576" s="85"/>
      <c r="P576" s="85"/>
      <c r="Q576" s="85"/>
      <c r="R576" s="85"/>
    </row>
    <row r="577" spans="1:18" ht="24" customHeight="1">
      <c r="A577" s="98"/>
      <c r="C577" s="86"/>
      <c r="I577" s="85"/>
      <c r="J577" s="85"/>
      <c r="K577" s="85"/>
      <c r="L577" s="85"/>
      <c r="M577" s="85"/>
      <c r="N577" s="85"/>
      <c r="O577" s="85"/>
      <c r="P577" s="85"/>
      <c r="Q577" s="85"/>
      <c r="R577" s="85"/>
    </row>
    <row r="578" spans="1:18" ht="24" customHeight="1">
      <c r="A578" s="98"/>
      <c r="C578" s="86"/>
      <c r="I578" s="85"/>
      <c r="J578" s="85"/>
      <c r="K578" s="85"/>
      <c r="L578" s="85"/>
      <c r="M578" s="85"/>
      <c r="N578" s="85"/>
      <c r="O578" s="85"/>
      <c r="P578" s="85"/>
      <c r="Q578" s="85"/>
      <c r="R578" s="85"/>
    </row>
    <row r="579" spans="1:18" ht="24" customHeight="1">
      <c r="A579" s="98"/>
      <c r="C579" s="86"/>
      <c r="I579" s="85"/>
      <c r="J579" s="85"/>
      <c r="K579" s="85"/>
      <c r="L579" s="85"/>
      <c r="M579" s="85"/>
      <c r="N579" s="85"/>
      <c r="O579" s="85"/>
      <c r="P579" s="85"/>
      <c r="Q579" s="85"/>
      <c r="R579" s="85"/>
    </row>
    <row r="580" spans="1:18" ht="24" customHeight="1">
      <c r="A580" s="98"/>
      <c r="C580" s="86"/>
      <c r="I580" s="85"/>
      <c r="J580" s="85"/>
      <c r="K580" s="85"/>
      <c r="L580" s="85"/>
      <c r="M580" s="85"/>
      <c r="N580" s="85"/>
      <c r="O580" s="85"/>
      <c r="P580" s="85"/>
      <c r="Q580" s="85"/>
      <c r="R580" s="85"/>
    </row>
    <row r="581" spans="1:18" ht="24" customHeight="1">
      <c r="A581" s="98"/>
      <c r="C581" s="86"/>
      <c r="I581" s="85"/>
      <c r="J581" s="85"/>
      <c r="K581" s="85"/>
      <c r="L581" s="85"/>
      <c r="M581" s="85"/>
      <c r="N581" s="85"/>
      <c r="O581" s="85"/>
      <c r="P581" s="85"/>
      <c r="Q581" s="85"/>
      <c r="R581" s="85"/>
    </row>
    <row r="582" spans="1:18" ht="24" customHeight="1">
      <c r="A582" s="98"/>
      <c r="C582" s="86"/>
      <c r="I582" s="85"/>
      <c r="J582" s="85"/>
      <c r="K582" s="85"/>
      <c r="L582" s="85"/>
      <c r="M582" s="85"/>
      <c r="N582" s="85"/>
      <c r="O582" s="85"/>
      <c r="P582" s="85"/>
      <c r="Q582" s="85"/>
      <c r="R582" s="85"/>
    </row>
    <row r="583" spans="1:18" ht="24" customHeight="1">
      <c r="A583" s="98"/>
      <c r="C583" s="86"/>
      <c r="I583" s="85"/>
      <c r="J583" s="85"/>
      <c r="K583" s="85"/>
      <c r="L583" s="85"/>
      <c r="M583" s="85"/>
      <c r="N583" s="85"/>
      <c r="O583" s="85"/>
      <c r="P583" s="85"/>
      <c r="Q583" s="85"/>
      <c r="R583" s="85"/>
    </row>
    <row r="584" spans="1:18" ht="24" customHeight="1">
      <c r="A584" s="98"/>
      <c r="C584" s="86"/>
      <c r="I584" s="85"/>
      <c r="J584" s="85"/>
      <c r="K584" s="85"/>
      <c r="L584" s="85"/>
      <c r="M584" s="85"/>
      <c r="N584" s="85"/>
      <c r="O584" s="85"/>
      <c r="P584" s="85"/>
      <c r="Q584" s="85"/>
      <c r="R584" s="85"/>
    </row>
    <row r="585" spans="1:18" ht="24" customHeight="1">
      <c r="A585" s="98"/>
      <c r="C585" s="86"/>
      <c r="I585" s="85"/>
      <c r="J585" s="85"/>
      <c r="K585" s="85"/>
      <c r="L585" s="85"/>
      <c r="M585" s="85"/>
      <c r="N585" s="85"/>
      <c r="O585" s="85"/>
      <c r="P585" s="85"/>
      <c r="Q585" s="85"/>
      <c r="R585" s="85"/>
    </row>
    <row r="586" spans="1:18" ht="24" customHeight="1">
      <c r="A586" s="98"/>
      <c r="C586" s="86"/>
      <c r="I586" s="85"/>
      <c r="J586" s="85"/>
      <c r="K586" s="85"/>
      <c r="L586" s="85"/>
      <c r="M586" s="85"/>
      <c r="N586" s="85"/>
      <c r="O586" s="85"/>
      <c r="P586" s="85"/>
      <c r="Q586" s="85"/>
      <c r="R586" s="85"/>
    </row>
    <row r="587" spans="1:18" ht="24" customHeight="1">
      <c r="A587" s="98"/>
      <c r="C587" s="86"/>
      <c r="I587" s="85"/>
      <c r="J587" s="85"/>
      <c r="K587" s="85"/>
      <c r="L587" s="85"/>
      <c r="M587" s="85"/>
      <c r="N587" s="85"/>
      <c r="O587" s="85"/>
      <c r="P587" s="85"/>
      <c r="Q587" s="85"/>
      <c r="R587" s="85"/>
    </row>
    <row r="588" spans="1:18" ht="24" customHeight="1">
      <c r="A588" s="98"/>
      <c r="C588" s="86"/>
      <c r="I588" s="85"/>
      <c r="J588" s="85"/>
      <c r="K588" s="85"/>
      <c r="L588" s="85"/>
      <c r="M588" s="85"/>
      <c r="N588" s="85"/>
      <c r="O588" s="85"/>
      <c r="P588" s="85"/>
      <c r="Q588" s="85"/>
      <c r="R588" s="85"/>
    </row>
    <row r="589" spans="1:18" ht="24" customHeight="1">
      <c r="A589" s="98"/>
      <c r="C589" s="86"/>
      <c r="I589" s="85"/>
      <c r="J589" s="85"/>
      <c r="K589" s="85"/>
      <c r="L589" s="85"/>
      <c r="M589" s="85"/>
      <c r="N589" s="85"/>
      <c r="O589" s="85"/>
      <c r="P589" s="85"/>
      <c r="Q589" s="85"/>
      <c r="R589" s="85"/>
    </row>
    <row r="590" spans="1:18" ht="24" customHeight="1">
      <c r="A590" s="98"/>
      <c r="C590" s="86"/>
      <c r="I590" s="85"/>
      <c r="J590" s="85"/>
      <c r="K590" s="85"/>
      <c r="L590" s="85"/>
      <c r="M590" s="85"/>
      <c r="N590" s="85"/>
      <c r="O590" s="85"/>
      <c r="P590" s="85"/>
      <c r="Q590" s="85"/>
      <c r="R590" s="85"/>
    </row>
    <row r="591" spans="1:18" ht="24" customHeight="1">
      <c r="A591" s="98"/>
      <c r="C591" s="86"/>
      <c r="I591" s="85"/>
      <c r="J591" s="85"/>
      <c r="K591" s="85"/>
      <c r="L591" s="85"/>
      <c r="M591" s="85"/>
      <c r="N591" s="85"/>
      <c r="O591" s="85"/>
      <c r="P591" s="85"/>
      <c r="Q591" s="85"/>
      <c r="R591" s="85"/>
    </row>
    <row r="592" spans="1:18" ht="24" customHeight="1">
      <c r="A592" s="98"/>
      <c r="C592" s="86"/>
      <c r="I592" s="85"/>
      <c r="J592" s="85"/>
      <c r="K592" s="85"/>
      <c r="L592" s="85"/>
      <c r="M592" s="85"/>
      <c r="N592" s="85"/>
      <c r="O592" s="85"/>
      <c r="P592" s="85"/>
      <c r="Q592" s="85"/>
      <c r="R592" s="85"/>
    </row>
    <row r="593" spans="1:18" ht="24" customHeight="1">
      <c r="A593" s="98"/>
      <c r="C593" s="86"/>
      <c r="I593" s="85"/>
      <c r="J593" s="85"/>
      <c r="K593" s="85"/>
      <c r="L593" s="85"/>
      <c r="M593" s="85"/>
      <c r="N593" s="85"/>
      <c r="O593" s="85"/>
      <c r="P593" s="85"/>
      <c r="Q593" s="85"/>
      <c r="R593" s="85"/>
    </row>
    <row r="594" spans="1:18" ht="24" customHeight="1">
      <c r="A594" s="98"/>
      <c r="C594" s="86"/>
      <c r="I594" s="85"/>
      <c r="J594" s="85"/>
      <c r="K594" s="85"/>
      <c r="L594" s="85"/>
      <c r="M594" s="85"/>
      <c r="N594" s="85"/>
      <c r="O594" s="85"/>
      <c r="P594" s="85"/>
      <c r="Q594" s="85"/>
      <c r="R594" s="85"/>
    </row>
    <row r="595" spans="1:18" ht="24" customHeight="1">
      <c r="A595" s="98"/>
      <c r="C595" s="86"/>
      <c r="I595" s="85"/>
      <c r="J595" s="85"/>
      <c r="K595" s="85"/>
      <c r="L595" s="85"/>
      <c r="M595" s="85"/>
      <c r="N595" s="85"/>
      <c r="O595" s="85"/>
      <c r="P595" s="85"/>
      <c r="Q595" s="85"/>
      <c r="R595" s="85"/>
    </row>
    <row r="596" spans="1:18" ht="24" customHeight="1">
      <c r="A596" s="98"/>
      <c r="C596" s="86"/>
      <c r="I596" s="85"/>
      <c r="J596" s="85"/>
      <c r="K596" s="85"/>
      <c r="L596" s="85"/>
      <c r="M596" s="85"/>
      <c r="N596" s="85"/>
      <c r="O596" s="85"/>
      <c r="P596" s="85"/>
      <c r="Q596" s="85"/>
      <c r="R596" s="85"/>
    </row>
    <row r="597" spans="1:18" ht="24" customHeight="1">
      <c r="A597" s="98"/>
      <c r="C597" s="86"/>
      <c r="I597" s="85"/>
      <c r="J597" s="85"/>
      <c r="K597" s="85"/>
      <c r="L597" s="85"/>
      <c r="M597" s="85"/>
      <c r="N597" s="85"/>
      <c r="O597" s="85"/>
      <c r="P597" s="85"/>
      <c r="Q597" s="85"/>
      <c r="R597" s="85"/>
    </row>
    <row r="598" spans="1:18" ht="24" customHeight="1">
      <c r="A598" s="98"/>
      <c r="C598" s="86"/>
      <c r="I598" s="85"/>
      <c r="J598" s="85"/>
      <c r="K598" s="85"/>
      <c r="L598" s="85"/>
      <c r="M598" s="85"/>
      <c r="N598" s="85"/>
      <c r="O598" s="85"/>
      <c r="P598" s="85"/>
      <c r="Q598" s="85"/>
      <c r="R598" s="85"/>
    </row>
    <row r="599" spans="1:18" ht="24" customHeight="1">
      <c r="A599" s="98"/>
      <c r="C599" s="86"/>
      <c r="I599" s="85"/>
      <c r="J599" s="85"/>
      <c r="K599" s="85"/>
      <c r="L599" s="85"/>
      <c r="M599" s="85"/>
      <c r="N599" s="85"/>
      <c r="O599" s="85"/>
      <c r="P599" s="85"/>
      <c r="Q599" s="85"/>
      <c r="R599" s="85"/>
    </row>
    <row r="600" spans="1:18" ht="24" customHeight="1">
      <c r="A600" s="98"/>
      <c r="C600" s="86"/>
      <c r="I600" s="85"/>
      <c r="J600" s="85"/>
      <c r="K600" s="85"/>
      <c r="L600" s="85"/>
      <c r="M600" s="85"/>
      <c r="N600" s="85"/>
      <c r="O600" s="85"/>
      <c r="P600" s="85"/>
      <c r="Q600" s="85"/>
      <c r="R600" s="85"/>
    </row>
    <row r="601" spans="1:18" ht="24" customHeight="1">
      <c r="A601" s="98"/>
      <c r="C601" s="86"/>
      <c r="I601" s="85"/>
      <c r="J601" s="85"/>
      <c r="K601" s="85"/>
      <c r="L601" s="85"/>
      <c r="M601" s="85"/>
      <c r="N601" s="85"/>
      <c r="O601" s="85"/>
      <c r="P601" s="85"/>
      <c r="Q601" s="85"/>
      <c r="R601" s="85"/>
    </row>
    <row r="602" spans="1:18" ht="24" customHeight="1">
      <c r="A602" s="98"/>
      <c r="C602" s="86"/>
      <c r="I602" s="85"/>
      <c r="J602" s="85"/>
      <c r="K602" s="85"/>
      <c r="L602" s="85"/>
      <c r="M602" s="85"/>
      <c r="N602" s="85"/>
      <c r="O602" s="85"/>
      <c r="P602" s="85"/>
      <c r="Q602" s="85"/>
      <c r="R602" s="85"/>
    </row>
    <row r="603" spans="1:18" ht="24" customHeight="1">
      <c r="A603" s="98"/>
      <c r="C603" s="86"/>
      <c r="I603" s="85"/>
      <c r="J603" s="85"/>
      <c r="K603" s="85"/>
      <c r="L603" s="85"/>
      <c r="M603" s="85"/>
      <c r="N603" s="85"/>
      <c r="O603" s="85"/>
      <c r="P603" s="85"/>
      <c r="Q603" s="85"/>
      <c r="R603" s="85"/>
    </row>
    <row r="604" spans="1:18" ht="24" customHeight="1">
      <c r="A604" s="98"/>
      <c r="C604" s="86"/>
      <c r="I604" s="85"/>
      <c r="J604" s="85"/>
      <c r="K604" s="85"/>
      <c r="L604" s="85"/>
      <c r="M604" s="85"/>
      <c r="N604" s="85"/>
      <c r="O604" s="85"/>
      <c r="P604" s="85"/>
      <c r="Q604" s="85"/>
      <c r="R604" s="85"/>
    </row>
    <row r="605" spans="1:18" ht="24" customHeight="1">
      <c r="A605" s="98"/>
      <c r="C605" s="86"/>
      <c r="I605" s="85"/>
      <c r="J605" s="85"/>
      <c r="K605" s="85"/>
      <c r="L605" s="85"/>
      <c r="M605" s="85"/>
      <c r="N605" s="85"/>
      <c r="O605" s="85"/>
      <c r="P605" s="85"/>
      <c r="Q605" s="85"/>
      <c r="R605" s="85"/>
    </row>
    <row r="606" spans="1:18" ht="24" customHeight="1">
      <c r="A606" s="98"/>
      <c r="C606" s="86"/>
      <c r="I606" s="85"/>
      <c r="J606" s="85"/>
      <c r="K606" s="85"/>
      <c r="L606" s="85"/>
      <c r="M606" s="85"/>
      <c r="N606" s="85"/>
      <c r="O606" s="85"/>
      <c r="P606" s="85"/>
      <c r="Q606" s="85"/>
      <c r="R606" s="85"/>
    </row>
    <row r="607" spans="1:18" ht="24" customHeight="1">
      <c r="A607" s="98"/>
      <c r="C607" s="86"/>
      <c r="I607" s="85"/>
      <c r="J607" s="85"/>
      <c r="K607" s="85"/>
      <c r="L607" s="85"/>
      <c r="M607" s="85"/>
      <c r="N607" s="85"/>
      <c r="O607" s="85"/>
      <c r="P607" s="85"/>
      <c r="Q607" s="85"/>
      <c r="R607" s="85"/>
    </row>
    <row r="608" spans="1:18" ht="24" customHeight="1">
      <c r="A608" s="98"/>
      <c r="C608" s="86"/>
      <c r="I608" s="85"/>
      <c r="J608" s="85"/>
      <c r="K608" s="85"/>
      <c r="L608" s="85"/>
      <c r="M608" s="85"/>
      <c r="N608" s="85"/>
      <c r="O608" s="85"/>
      <c r="P608" s="85"/>
      <c r="Q608" s="85"/>
      <c r="R608" s="85"/>
    </row>
    <row r="609" spans="1:18" ht="24" customHeight="1">
      <c r="A609" s="98"/>
      <c r="C609" s="86"/>
      <c r="I609" s="85"/>
      <c r="J609" s="85"/>
      <c r="K609" s="85"/>
      <c r="L609" s="85"/>
      <c r="M609" s="85"/>
      <c r="N609" s="85"/>
      <c r="O609" s="85"/>
      <c r="P609" s="85"/>
      <c r="Q609" s="85"/>
      <c r="R609" s="85"/>
    </row>
    <row r="610" spans="1:18" ht="24" customHeight="1">
      <c r="A610" s="98"/>
      <c r="C610" s="86"/>
      <c r="I610" s="85"/>
      <c r="J610" s="85"/>
      <c r="K610" s="85"/>
      <c r="L610" s="85"/>
      <c r="M610" s="85"/>
      <c r="N610" s="85"/>
      <c r="O610" s="85"/>
      <c r="P610" s="85"/>
      <c r="Q610" s="85"/>
      <c r="R610" s="85"/>
    </row>
    <row r="611" spans="1:18" ht="24" customHeight="1">
      <c r="A611" s="98"/>
      <c r="C611" s="86"/>
      <c r="I611" s="85"/>
      <c r="J611" s="85"/>
      <c r="K611" s="85"/>
      <c r="L611" s="85"/>
      <c r="M611" s="85"/>
      <c r="N611" s="85"/>
      <c r="O611" s="85"/>
      <c r="P611" s="85"/>
      <c r="Q611" s="85"/>
      <c r="R611" s="85"/>
    </row>
    <row r="612" spans="1:18" ht="24" customHeight="1">
      <c r="A612" s="98"/>
      <c r="C612" s="86"/>
      <c r="I612" s="85"/>
      <c r="J612" s="85"/>
      <c r="K612" s="85"/>
      <c r="L612" s="85"/>
      <c r="M612" s="85"/>
      <c r="N612" s="85"/>
      <c r="O612" s="85"/>
      <c r="P612" s="85"/>
      <c r="Q612" s="85"/>
      <c r="R612" s="85"/>
    </row>
    <row r="613" spans="1:18" ht="24" customHeight="1">
      <c r="A613" s="98"/>
      <c r="C613" s="86"/>
      <c r="I613" s="85"/>
      <c r="J613" s="85"/>
      <c r="K613" s="85"/>
      <c r="L613" s="85"/>
      <c r="M613" s="85"/>
      <c r="N613" s="85"/>
      <c r="O613" s="85"/>
      <c r="P613" s="85"/>
      <c r="Q613" s="85"/>
      <c r="R613" s="85"/>
    </row>
    <row r="614" spans="1:18" ht="24" customHeight="1">
      <c r="A614" s="98"/>
      <c r="C614" s="86"/>
      <c r="I614" s="85"/>
      <c r="J614" s="85"/>
      <c r="K614" s="85"/>
      <c r="L614" s="85"/>
      <c r="M614" s="85"/>
      <c r="N614" s="85"/>
      <c r="O614" s="85"/>
      <c r="P614" s="85"/>
      <c r="Q614" s="85"/>
      <c r="R614" s="85"/>
    </row>
    <row r="615" spans="1:18" ht="24" customHeight="1">
      <c r="A615" s="98"/>
      <c r="C615" s="86"/>
      <c r="I615" s="85"/>
      <c r="J615" s="85"/>
      <c r="K615" s="85"/>
      <c r="L615" s="85"/>
      <c r="M615" s="85"/>
      <c r="N615" s="85"/>
      <c r="O615" s="85"/>
      <c r="P615" s="85"/>
      <c r="Q615" s="85"/>
      <c r="R615" s="85"/>
    </row>
    <row r="616" spans="1:18" ht="24" customHeight="1">
      <c r="A616" s="98"/>
      <c r="C616" s="86"/>
      <c r="I616" s="85"/>
      <c r="J616" s="85"/>
      <c r="K616" s="85"/>
      <c r="L616" s="85"/>
      <c r="M616" s="85"/>
      <c r="N616" s="85"/>
      <c r="O616" s="85"/>
      <c r="P616" s="85"/>
      <c r="Q616" s="85"/>
      <c r="R616" s="85"/>
    </row>
    <row r="617" spans="1:18" ht="24" customHeight="1">
      <c r="A617" s="98"/>
      <c r="C617" s="86"/>
      <c r="I617" s="85"/>
      <c r="J617" s="85"/>
      <c r="K617" s="85"/>
      <c r="L617" s="85"/>
      <c r="M617" s="85"/>
      <c r="N617" s="85"/>
      <c r="O617" s="85"/>
      <c r="P617" s="85"/>
      <c r="Q617" s="85"/>
      <c r="R617" s="85"/>
    </row>
    <row r="618" spans="1:18" ht="24" customHeight="1">
      <c r="A618" s="98"/>
      <c r="C618" s="86"/>
      <c r="I618" s="85"/>
      <c r="J618" s="85"/>
      <c r="K618" s="85"/>
      <c r="L618" s="85"/>
      <c r="M618" s="85"/>
      <c r="N618" s="85"/>
      <c r="O618" s="85"/>
      <c r="P618" s="85"/>
      <c r="Q618" s="85"/>
      <c r="R618" s="85"/>
    </row>
    <row r="619" spans="1:18" ht="24" customHeight="1">
      <c r="A619" s="98"/>
      <c r="C619" s="86"/>
      <c r="I619" s="85"/>
      <c r="J619" s="85"/>
      <c r="K619" s="85"/>
      <c r="L619" s="85"/>
      <c r="M619" s="85"/>
      <c r="N619" s="85"/>
      <c r="O619" s="85"/>
      <c r="P619" s="85"/>
      <c r="Q619" s="85"/>
      <c r="R619" s="85"/>
    </row>
    <row r="620" spans="1:18" ht="24" customHeight="1">
      <c r="A620" s="98"/>
      <c r="C620" s="86"/>
      <c r="I620" s="85"/>
      <c r="J620" s="85"/>
      <c r="K620" s="85"/>
      <c r="L620" s="85"/>
      <c r="M620" s="85"/>
      <c r="N620" s="85"/>
      <c r="O620" s="85"/>
      <c r="P620" s="85"/>
      <c r="Q620" s="85"/>
      <c r="R620" s="85"/>
    </row>
    <row r="621" spans="1:18" ht="24" customHeight="1">
      <c r="A621" s="98"/>
      <c r="C621" s="86"/>
      <c r="I621" s="85"/>
      <c r="J621" s="85"/>
      <c r="K621" s="85"/>
      <c r="L621" s="85"/>
      <c r="M621" s="85"/>
      <c r="N621" s="85"/>
      <c r="O621" s="85"/>
      <c r="P621" s="85"/>
      <c r="Q621" s="85"/>
      <c r="R621" s="85"/>
    </row>
    <row r="622" spans="1:18" ht="24" customHeight="1">
      <c r="A622" s="98"/>
      <c r="C622" s="86"/>
      <c r="I622" s="85"/>
      <c r="J622" s="85"/>
      <c r="K622" s="85"/>
      <c r="L622" s="85"/>
      <c r="M622" s="85"/>
      <c r="N622" s="85"/>
      <c r="O622" s="85"/>
      <c r="P622" s="85"/>
      <c r="Q622" s="85"/>
      <c r="R622" s="85"/>
    </row>
    <row r="623" spans="1:18" ht="24" customHeight="1">
      <c r="A623" s="98"/>
      <c r="C623" s="86"/>
      <c r="I623" s="85"/>
      <c r="J623" s="85"/>
      <c r="K623" s="85"/>
      <c r="L623" s="85"/>
      <c r="M623" s="85"/>
      <c r="N623" s="85"/>
      <c r="O623" s="85"/>
      <c r="P623" s="85"/>
      <c r="Q623" s="85"/>
      <c r="R623" s="85"/>
    </row>
    <row r="624" spans="1:18" ht="24" customHeight="1">
      <c r="A624" s="98"/>
      <c r="C624" s="86"/>
      <c r="I624" s="85"/>
      <c r="J624" s="85"/>
      <c r="K624" s="85"/>
      <c r="L624" s="85"/>
      <c r="M624" s="85"/>
      <c r="N624" s="85"/>
      <c r="O624" s="85"/>
      <c r="P624" s="85"/>
      <c r="Q624" s="85"/>
      <c r="R624" s="85"/>
    </row>
    <row r="625" spans="1:18" ht="24" customHeight="1">
      <c r="A625" s="98"/>
      <c r="C625" s="86"/>
      <c r="I625" s="85"/>
      <c r="J625" s="85"/>
      <c r="K625" s="85"/>
      <c r="L625" s="85"/>
      <c r="M625" s="85"/>
      <c r="N625" s="85"/>
      <c r="O625" s="85"/>
      <c r="P625" s="85"/>
      <c r="Q625" s="85"/>
      <c r="R625" s="85"/>
    </row>
    <row r="626" spans="1:18" ht="24" customHeight="1">
      <c r="A626" s="98"/>
      <c r="C626" s="86"/>
      <c r="I626" s="85"/>
      <c r="J626" s="85"/>
      <c r="K626" s="85"/>
      <c r="L626" s="85"/>
      <c r="M626" s="85"/>
      <c r="N626" s="85"/>
      <c r="O626" s="85"/>
      <c r="P626" s="85"/>
      <c r="Q626" s="85"/>
      <c r="R626" s="85"/>
    </row>
    <row r="627" spans="1:18" ht="24" customHeight="1">
      <c r="A627" s="98"/>
      <c r="C627" s="86"/>
      <c r="I627" s="85"/>
      <c r="J627" s="85"/>
      <c r="K627" s="85"/>
      <c r="L627" s="85"/>
      <c r="M627" s="85"/>
      <c r="N627" s="85"/>
      <c r="O627" s="85"/>
      <c r="P627" s="85"/>
      <c r="Q627" s="85"/>
      <c r="R627" s="85"/>
    </row>
    <row r="628" spans="1:18" ht="24" customHeight="1">
      <c r="A628" s="98"/>
      <c r="C628" s="86"/>
      <c r="I628" s="85"/>
      <c r="J628" s="85"/>
      <c r="K628" s="85"/>
      <c r="L628" s="85"/>
      <c r="M628" s="85"/>
      <c r="N628" s="85"/>
      <c r="O628" s="85"/>
      <c r="P628" s="85"/>
      <c r="Q628" s="85"/>
      <c r="R628" s="85"/>
    </row>
    <row r="629" spans="1:18" ht="24" customHeight="1">
      <c r="A629" s="98"/>
      <c r="C629" s="86"/>
      <c r="I629" s="85"/>
      <c r="J629" s="85"/>
      <c r="K629" s="85"/>
      <c r="L629" s="85"/>
      <c r="M629" s="85"/>
      <c r="N629" s="85"/>
      <c r="O629" s="85"/>
      <c r="P629" s="85"/>
      <c r="Q629" s="85"/>
      <c r="R629" s="85"/>
    </row>
    <row r="630" spans="1:18" ht="24" customHeight="1">
      <c r="A630" s="98"/>
      <c r="C630" s="86"/>
      <c r="I630" s="85"/>
      <c r="J630" s="85"/>
      <c r="K630" s="85"/>
      <c r="L630" s="85"/>
      <c r="M630" s="85"/>
      <c r="N630" s="85"/>
      <c r="O630" s="85"/>
      <c r="P630" s="85"/>
      <c r="Q630" s="85"/>
      <c r="R630" s="85"/>
    </row>
    <row r="631" spans="1:18" ht="24" customHeight="1">
      <c r="A631" s="98"/>
      <c r="C631" s="86"/>
      <c r="I631" s="85"/>
      <c r="J631" s="85"/>
      <c r="K631" s="85"/>
      <c r="L631" s="85"/>
      <c r="M631" s="85"/>
      <c r="N631" s="85"/>
      <c r="O631" s="85"/>
      <c r="P631" s="85"/>
      <c r="Q631" s="85"/>
      <c r="R631" s="85"/>
    </row>
    <row r="632" spans="1:18" ht="24" customHeight="1">
      <c r="A632" s="98"/>
      <c r="C632" s="86"/>
      <c r="I632" s="85"/>
      <c r="J632" s="85"/>
      <c r="K632" s="85"/>
      <c r="L632" s="85"/>
      <c r="M632" s="85"/>
      <c r="N632" s="85"/>
      <c r="O632" s="85"/>
      <c r="P632" s="85"/>
      <c r="Q632" s="85"/>
      <c r="R632" s="85"/>
    </row>
    <row r="633" spans="1:18" ht="24" customHeight="1">
      <c r="A633" s="98"/>
      <c r="C633" s="86"/>
      <c r="I633" s="85"/>
      <c r="J633" s="85"/>
      <c r="K633" s="85"/>
      <c r="L633" s="85"/>
      <c r="M633" s="85"/>
      <c r="N633" s="85"/>
      <c r="O633" s="85"/>
      <c r="P633" s="85"/>
      <c r="Q633" s="85"/>
      <c r="R633" s="85"/>
    </row>
    <row r="634" spans="1:18" ht="24" customHeight="1">
      <c r="A634" s="98"/>
      <c r="C634" s="86"/>
      <c r="I634" s="85"/>
      <c r="J634" s="85"/>
      <c r="K634" s="85"/>
      <c r="L634" s="85"/>
      <c r="M634" s="85"/>
      <c r="N634" s="85"/>
      <c r="O634" s="85"/>
      <c r="P634" s="85"/>
      <c r="Q634" s="85"/>
      <c r="R634" s="85"/>
    </row>
    <row r="635" spans="1:18" ht="24" customHeight="1">
      <c r="A635" s="98"/>
      <c r="C635" s="86"/>
      <c r="I635" s="85"/>
      <c r="J635" s="85"/>
      <c r="K635" s="85"/>
      <c r="L635" s="85"/>
      <c r="M635" s="85"/>
      <c r="N635" s="85"/>
      <c r="O635" s="85"/>
      <c r="P635" s="85"/>
      <c r="Q635" s="85"/>
      <c r="R635" s="85"/>
    </row>
    <row r="636" spans="1:18" ht="24" customHeight="1">
      <c r="A636" s="98"/>
      <c r="C636" s="86"/>
      <c r="I636" s="85"/>
      <c r="J636" s="85"/>
      <c r="K636" s="85"/>
      <c r="L636" s="85"/>
      <c r="M636" s="85"/>
      <c r="N636" s="85"/>
      <c r="O636" s="85"/>
      <c r="P636" s="85"/>
      <c r="Q636" s="85"/>
      <c r="R636" s="85"/>
    </row>
    <row r="637" spans="1:18" ht="24" customHeight="1">
      <c r="A637" s="98"/>
      <c r="C637" s="86"/>
      <c r="I637" s="85"/>
      <c r="J637" s="85"/>
      <c r="K637" s="85"/>
      <c r="L637" s="85"/>
      <c r="M637" s="85"/>
      <c r="N637" s="85"/>
      <c r="O637" s="85"/>
      <c r="P637" s="85"/>
      <c r="Q637" s="85"/>
      <c r="R637" s="85"/>
    </row>
    <row r="638" spans="1:18" ht="24" customHeight="1">
      <c r="A638" s="98"/>
      <c r="C638" s="86"/>
      <c r="I638" s="85"/>
      <c r="J638" s="85"/>
      <c r="K638" s="85"/>
      <c r="L638" s="85"/>
      <c r="M638" s="85"/>
      <c r="N638" s="85"/>
      <c r="O638" s="85"/>
      <c r="P638" s="85"/>
      <c r="Q638" s="85"/>
      <c r="R638" s="85"/>
    </row>
    <row r="639" spans="1:18" ht="24" customHeight="1">
      <c r="A639" s="98"/>
      <c r="C639" s="86"/>
      <c r="I639" s="85"/>
      <c r="J639" s="85"/>
      <c r="K639" s="85"/>
      <c r="L639" s="85"/>
      <c r="M639" s="85"/>
      <c r="N639" s="85"/>
      <c r="O639" s="85"/>
      <c r="P639" s="85"/>
      <c r="Q639" s="85"/>
      <c r="R639" s="85"/>
    </row>
    <row r="640" spans="1:18" ht="24" customHeight="1">
      <c r="A640" s="98"/>
      <c r="C640" s="86"/>
      <c r="I640" s="85"/>
      <c r="J640" s="85"/>
      <c r="K640" s="85"/>
      <c r="L640" s="85"/>
      <c r="M640" s="85"/>
      <c r="N640" s="85"/>
      <c r="O640" s="85"/>
      <c r="P640" s="85"/>
      <c r="Q640" s="85"/>
      <c r="R640" s="85"/>
    </row>
    <row r="641" spans="1:18" ht="24" customHeight="1">
      <c r="A641" s="98"/>
      <c r="C641" s="86"/>
      <c r="I641" s="85"/>
      <c r="J641" s="85"/>
      <c r="K641" s="85"/>
      <c r="L641" s="85"/>
      <c r="M641" s="85"/>
      <c r="N641" s="85"/>
      <c r="O641" s="85"/>
      <c r="P641" s="85"/>
      <c r="Q641" s="85"/>
      <c r="R641" s="85"/>
    </row>
    <row r="642" spans="1:18" ht="24" customHeight="1">
      <c r="A642" s="98"/>
      <c r="C642" s="86"/>
      <c r="I642" s="85"/>
      <c r="J642" s="85"/>
      <c r="K642" s="85"/>
      <c r="L642" s="85"/>
      <c r="M642" s="85"/>
      <c r="N642" s="85"/>
      <c r="O642" s="85"/>
      <c r="P642" s="85"/>
      <c r="Q642" s="85"/>
      <c r="R642" s="85"/>
    </row>
    <row r="643" spans="1:18" ht="24" customHeight="1">
      <c r="A643" s="98"/>
      <c r="C643" s="86"/>
      <c r="I643" s="85"/>
      <c r="J643" s="85"/>
      <c r="K643" s="85"/>
      <c r="L643" s="85"/>
      <c r="M643" s="85"/>
      <c r="N643" s="85"/>
      <c r="O643" s="85"/>
      <c r="P643" s="85"/>
      <c r="Q643" s="85"/>
      <c r="R643" s="85"/>
    </row>
    <row r="644" spans="1:18" ht="24" customHeight="1">
      <c r="A644" s="98"/>
      <c r="C644" s="86"/>
      <c r="I644" s="85"/>
      <c r="J644" s="85"/>
      <c r="K644" s="85"/>
      <c r="L644" s="85"/>
      <c r="M644" s="85"/>
      <c r="N644" s="85"/>
      <c r="O644" s="85"/>
      <c r="P644" s="85"/>
      <c r="Q644" s="85"/>
      <c r="R644" s="85"/>
    </row>
    <row r="645" spans="1:18" ht="24" customHeight="1">
      <c r="A645" s="98"/>
      <c r="C645" s="86"/>
      <c r="I645" s="85"/>
      <c r="J645" s="85"/>
      <c r="K645" s="85"/>
      <c r="L645" s="85"/>
      <c r="M645" s="85"/>
      <c r="N645" s="85"/>
      <c r="O645" s="85"/>
      <c r="P645" s="85"/>
      <c r="Q645" s="85"/>
      <c r="R645" s="85"/>
    </row>
    <row r="646" spans="1:18" ht="24" customHeight="1">
      <c r="A646" s="98"/>
      <c r="C646" s="86"/>
      <c r="I646" s="85"/>
      <c r="J646" s="85"/>
      <c r="K646" s="85"/>
      <c r="L646" s="85"/>
      <c r="M646" s="85"/>
      <c r="N646" s="85"/>
      <c r="O646" s="85"/>
      <c r="P646" s="85"/>
      <c r="Q646" s="85"/>
      <c r="R646" s="85"/>
    </row>
    <row r="647" spans="1:18" ht="24" customHeight="1">
      <c r="A647" s="98"/>
      <c r="C647" s="86"/>
      <c r="I647" s="85"/>
      <c r="J647" s="85"/>
      <c r="K647" s="85"/>
      <c r="L647" s="85"/>
      <c r="M647" s="85"/>
      <c r="N647" s="85"/>
      <c r="O647" s="85"/>
      <c r="P647" s="85"/>
      <c r="Q647" s="85"/>
      <c r="R647" s="85"/>
    </row>
    <row r="648" spans="1:18" ht="24" customHeight="1">
      <c r="A648" s="98"/>
      <c r="C648" s="86"/>
      <c r="I648" s="85"/>
      <c r="J648" s="85"/>
      <c r="K648" s="85"/>
      <c r="L648" s="85"/>
      <c r="M648" s="85"/>
      <c r="N648" s="85"/>
      <c r="O648" s="85"/>
      <c r="P648" s="85"/>
      <c r="Q648" s="85"/>
      <c r="R648" s="85"/>
    </row>
    <row r="649" spans="1:18" ht="24" customHeight="1">
      <c r="A649" s="98"/>
      <c r="C649" s="86"/>
      <c r="I649" s="85"/>
      <c r="J649" s="85"/>
      <c r="K649" s="85"/>
      <c r="L649" s="85"/>
      <c r="M649" s="85"/>
      <c r="N649" s="85"/>
      <c r="O649" s="85"/>
      <c r="P649" s="85"/>
      <c r="Q649" s="85"/>
      <c r="R649" s="85"/>
    </row>
    <row r="650" spans="1:18" ht="24" customHeight="1">
      <c r="A650" s="98"/>
      <c r="C650" s="86"/>
      <c r="I650" s="85"/>
      <c r="J650" s="85"/>
      <c r="K650" s="85"/>
      <c r="L650" s="85"/>
      <c r="M650" s="85"/>
      <c r="N650" s="85"/>
      <c r="O650" s="85"/>
      <c r="P650" s="85"/>
      <c r="Q650" s="85"/>
      <c r="R650" s="85"/>
    </row>
    <row r="651" spans="1:18" ht="24" customHeight="1">
      <c r="A651" s="98"/>
      <c r="C651" s="86"/>
      <c r="I651" s="85"/>
      <c r="J651" s="85"/>
      <c r="K651" s="85"/>
      <c r="L651" s="85"/>
      <c r="M651" s="85"/>
      <c r="N651" s="85"/>
      <c r="O651" s="85"/>
      <c r="P651" s="85"/>
      <c r="Q651" s="85"/>
      <c r="R651" s="85"/>
    </row>
    <row r="652" spans="1:18" ht="24" customHeight="1">
      <c r="A652" s="98"/>
      <c r="C652" s="86"/>
      <c r="I652" s="85"/>
      <c r="J652" s="85"/>
      <c r="K652" s="85"/>
      <c r="L652" s="85"/>
      <c r="M652" s="85"/>
      <c r="N652" s="85"/>
      <c r="O652" s="85"/>
      <c r="P652" s="85"/>
      <c r="Q652" s="85"/>
      <c r="R652" s="85"/>
    </row>
    <row r="653" spans="1:18" ht="24" customHeight="1">
      <c r="A653" s="98"/>
      <c r="C653" s="86"/>
      <c r="I653" s="85"/>
      <c r="J653" s="85"/>
      <c r="K653" s="85"/>
      <c r="L653" s="85"/>
      <c r="M653" s="85"/>
      <c r="N653" s="85"/>
      <c r="O653" s="85"/>
      <c r="P653" s="85"/>
      <c r="Q653" s="85"/>
      <c r="R653" s="85"/>
    </row>
    <row r="654" spans="1:18" ht="24" customHeight="1">
      <c r="A654" s="98"/>
      <c r="C654" s="86"/>
      <c r="I654" s="85"/>
      <c r="J654" s="85"/>
      <c r="K654" s="85"/>
      <c r="L654" s="85"/>
      <c r="M654" s="85"/>
      <c r="N654" s="85"/>
      <c r="O654" s="85"/>
      <c r="P654" s="85"/>
      <c r="Q654" s="85"/>
      <c r="R654" s="85"/>
    </row>
    <row r="655" spans="1:18" ht="24" customHeight="1">
      <c r="A655" s="98"/>
      <c r="C655" s="86"/>
      <c r="I655" s="85"/>
      <c r="J655" s="85"/>
      <c r="K655" s="85"/>
      <c r="L655" s="85"/>
      <c r="M655" s="85"/>
      <c r="N655" s="85"/>
      <c r="O655" s="85"/>
      <c r="P655" s="85"/>
      <c r="Q655" s="85"/>
      <c r="R655" s="85"/>
    </row>
    <row r="656" spans="1:18" ht="24" customHeight="1">
      <c r="A656" s="98"/>
      <c r="C656" s="86"/>
      <c r="I656" s="85"/>
      <c r="J656" s="85"/>
      <c r="K656" s="85"/>
      <c r="L656" s="85"/>
      <c r="M656" s="85"/>
      <c r="N656" s="85"/>
      <c r="O656" s="85"/>
      <c r="P656" s="85"/>
      <c r="Q656" s="85"/>
      <c r="R656" s="85"/>
    </row>
    <row r="657" spans="1:18" ht="24" customHeight="1">
      <c r="A657" s="98"/>
      <c r="C657" s="86"/>
      <c r="I657" s="85"/>
      <c r="J657" s="85"/>
      <c r="K657" s="85"/>
      <c r="L657" s="85"/>
      <c r="M657" s="85"/>
      <c r="N657" s="85"/>
      <c r="O657" s="85"/>
      <c r="P657" s="85"/>
      <c r="Q657" s="85"/>
      <c r="R657" s="85"/>
    </row>
    <row r="658" spans="1:18" ht="24" customHeight="1">
      <c r="A658" s="98"/>
      <c r="C658" s="86"/>
      <c r="I658" s="85"/>
      <c r="J658" s="85"/>
      <c r="K658" s="85"/>
      <c r="L658" s="85"/>
      <c r="M658" s="85"/>
      <c r="N658" s="85"/>
      <c r="O658" s="85"/>
      <c r="P658" s="85"/>
      <c r="Q658" s="85"/>
      <c r="R658" s="85"/>
    </row>
    <row r="659" spans="1:18" ht="24" customHeight="1">
      <c r="A659" s="98"/>
      <c r="C659" s="86"/>
      <c r="I659" s="85"/>
      <c r="J659" s="85"/>
      <c r="K659" s="85"/>
      <c r="L659" s="85"/>
      <c r="M659" s="85"/>
      <c r="N659" s="85"/>
      <c r="O659" s="85"/>
      <c r="P659" s="85"/>
      <c r="Q659" s="85"/>
      <c r="R659" s="85"/>
    </row>
    <row r="660" spans="1:18" ht="24" customHeight="1">
      <c r="A660" s="98"/>
      <c r="C660" s="86"/>
      <c r="I660" s="85"/>
      <c r="J660" s="85"/>
      <c r="K660" s="85"/>
      <c r="L660" s="85"/>
      <c r="M660" s="85"/>
      <c r="N660" s="85"/>
      <c r="O660" s="85"/>
      <c r="P660" s="85"/>
      <c r="Q660" s="85"/>
      <c r="R660" s="85"/>
    </row>
    <row r="661" spans="1:18" ht="24" customHeight="1">
      <c r="A661" s="98"/>
      <c r="C661" s="86"/>
      <c r="I661" s="85"/>
      <c r="J661" s="85"/>
      <c r="K661" s="85"/>
      <c r="L661" s="85"/>
      <c r="M661" s="85"/>
      <c r="N661" s="85"/>
      <c r="O661" s="85"/>
      <c r="P661" s="85"/>
      <c r="Q661" s="85"/>
      <c r="R661" s="85"/>
    </row>
    <row r="662" spans="1:18" ht="24" customHeight="1">
      <c r="A662" s="98"/>
      <c r="C662" s="86"/>
      <c r="I662" s="85"/>
      <c r="J662" s="85"/>
      <c r="K662" s="85"/>
      <c r="L662" s="85"/>
      <c r="M662" s="85"/>
      <c r="N662" s="85"/>
      <c r="O662" s="85"/>
      <c r="P662" s="85"/>
      <c r="Q662" s="85"/>
      <c r="R662" s="85"/>
    </row>
    <row r="663" spans="1:18" ht="24" customHeight="1">
      <c r="A663" s="98"/>
      <c r="C663" s="86"/>
      <c r="I663" s="85"/>
      <c r="J663" s="85"/>
      <c r="K663" s="85"/>
      <c r="L663" s="85"/>
      <c r="M663" s="85"/>
      <c r="N663" s="85"/>
      <c r="O663" s="85"/>
      <c r="P663" s="85"/>
      <c r="Q663" s="85"/>
      <c r="R663" s="85"/>
    </row>
    <row r="664" spans="1:18" ht="24" customHeight="1">
      <c r="A664" s="98"/>
      <c r="C664" s="86"/>
      <c r="I664" s="85"/>
      <c r="J664" s="85"/>
      <c r="K664" s="85"/>
      <c r="L664" s="85"/>
      <c r="M664" s="85"/>
      <c r="N664" s="85"/>
      <c r="O664" s="85"/>
      <c r="P664" s="85"/>
      <c r="Q664" s="85"/>
      <c r="R664" s="85"/>
    </row>
    <row r="665" spans="1:18" ht="24" customHeight="1">
      <c r="A665" s="98"/>
      <c r="C665" s="86"/>
      <c r="I665" s="85"/>
      <c r="J665" s="85"/>
      <c r="K665" s="85"/>
      <c r="L665" s="85"/>
      <c r="M665" s="85"/>
      <c r="N665" s="85"/>
      <c r="O665" s="85"/>
      <c r="P665" s="85"/>
      <c r="Q665" s="85"/>
      <c r="R665" s="85"/>
    </row>
    <row r="666" spans="1:18" ht="24" customHeight="1">
      <c r="A666" s="98"/>
      <c r="C666" s="86"/>
      <c r="I666" s="85"/>
      <c r="J666" s="85"/>
      <c r="K666" s="85"/>
      <c r="L666" s="85"/>
      <c r="M666" s="85"/>
      <c r="N666" s="85"/>
      <c r="O666" s="85"/>
      <c r="P666" s="85"/>
      <c r="Q666" s="85"/>
      <c r="R666" s="85"/>
    </row>
    <row r="667" spans="1:18" ht="24" customHeight="1">
      <c r="A667" s="98"/>
      <c r="C667" s="86"/>
      <c r="I667" s="85"/>
      <c r="J667" s="85"/>
      <c r="K667" s="85"/>
      <c r="L667" s="85"/>
      <c r="M667" s="85"/>
      <c r="N667" s="85"/>
      <c r="O667" s="85"/>
      <c r="P667" s="85"/>
      <c r="Q667" s="85"/>
      <c r="R667" s="85"/>
    </row>
    <row r="668" spans="1:18" ht="24" customHeight="1">
      <c r="A668" s="98"/>
      <c r="C668" s="86"/>
      <c r="I668" s="85"/>
      <c r="J668" s="85"/>
      <c r="K668" s="85"/>
      <c r="L668" s="85"/>
      <c r="M668" s="85"/>
      <c r="N668" s="85"/>
      <c r="O668" s="85"/>
      <c r="P668" s="85"/>
      <c r="Q668" s="85"/>
      <c r="R668" s="85"/>
    </row>
    <row r="669" spans="1:18" ht="24" customHeight="1">
      <c r="A669" s="98"/>
      <c r="C669" s="86"/>
      <c r="I669" s="85"/>
      <c r="J669" s="85"/>
      <c r="K669" s="85"/>
      <c r="L669" s="85"/>
      <c r="M669" s="85"/>
      <c r="N669" s="85"/>
      <c r="O669" s="85"/>
      <c r="P669" s="85"/>
      <c r="Q669" s="85"/>
      <c r="R669" s="85"/>
    </row>
    <row r="670" spans="1:18" ht="24" customHeight="1">
      <c r="A670" s="98"/>
      <c r="C670" s="86"/>
      <c r="I670" s="85"/>
      <c r="J670" s="85"/>
      <c r="K670" s="85"/>
      <c r="L670" s="85"/>
      <c r="M670" s="85"/>
      <c r="N670" s="85"/>
      <c r="O670" s="85"/>
      <c r="P670" s="85"/>
      <c r="Q670" s="85"/>
      <c r="R670" s="85"/>
    </row>
    <row r="671" spans="1:18" ht="24" customHeight="1">
      <c r="A671" s="98"/>
      <c r="C671" s="86"/>
      <c r="I671" s="85"/>
      <c r="J671" s="85"/>
      <c r="K671" s="85"/>
      <c r="L671" s="85"/>
      <c r="M671" s="85"/>
      <c r="N671" s="85"/>
      <c r="O671" s="85"/>
      <c r="P671" s="85"/>
      <c r="Q671" s="85"/>
      <c r="R671" s="85"/>
    </row>
    <row r="672" spans="1:18" ht="24" customHeight="1">
      <c r="A672" s="98"/>
      <c r="C672" s="86"/>
      <c r="I672" s="85"/>
      <c r="J672" s="85"/>
      <c r="K672" s="85"/>
      <c r="L672" s="85"/>
      <c r="M672" s="85"/>
      <c r="N672" s="85"/>
      <c r="O672" s="85"/>
      <c r="P672" s="85"/>
      <c r="Q672" s="85"/>
      <c r="R672" s="85"/>
    </row>
    <row r="673" spans="1:18" ht="24" customHeight="1">
      <c r="A673" s="98"/>
      <c r="C673" s="86"/>
      <c r="I673" s="85"/>
      <c r="J673" s="85"/>
      <c r="K673" s="85"/>
      <c r="L673" s="85"/>
      <c r="M673" s="85"/>
      <c r="N673" s="85"/>
      <c r="O673" s="85"/>
      <c r="P673" s="85"/>
      <c r="Q673" s="85"/>
      <c r="R673" s="85"/>
    </row>
    <row r="674" spans="1:18" ht="24" customHeight="1">
      <c r="A674" s="98"/>
      <c r="C674" s="86"/>
      <c r="I674" s="85"/>
      <c r="J674" s="85"/>
      <c r="K674" s="85"/>
      <c r="L674" s="85"/>
      <c r="M674" s="85"/>
      <c r="N674" s="85"/>
      <c r="O674" s="85"/>
      <c r="P674" s="85"/>
      <c r="Q674" s="85"/>
      <c r="R674" s="85"/>
    </row>
    <row r="675" spans="1:18" ht="24" customHeight="1">
      <c r="A675" s="98"/>
      <c r="C675" s="86"/>
      <c r="I675" s="85"/>
      <c r="J675" s="85"/>
      <c r="K675" s="85"/>
      <c r="L675" s="85"/>
      <c r="M675" s="85"/>
      <c r="N675" s="85"/>
      <c r="O675" s="85"/>
      <c r="P675" s="85"/>
      <c r="Q675" s="85"/>
      <c r="R675" s="85"/>
    </row>
    <row r="676" spans="1:18" ht="24" customHeight="1">
      <c r="A676" s="98"/>
      <c r="C676" s="86"/>
      <c r="I676" s="85"/>
      <c r="J676" s="85"/>
      <c r="K676" s="85"/>
      <c r="L676" s="85"/>
      <c r="M676" s="85"/>
      <c r="N676" s="85"/>
      <c r="O676" s="85"/>
      <c r="P676" s="85"/>
      <c r="Q676" s="85"/>
      <c r="R676" s="85"/>
    </row>
    <row r="677" spans="1:18" ht="24" customHeight="1">
      <c r="A677" s="98"/>
      <c r="C677" s="86"/>
      <c r="I677" s="85"/>
      <c r="J677" s="85"/>
      <c r="K677" s="85"/>
      <c r="L677" s="85"/>
      <c r="M677" s="85"/>
      <c r="N677" s="85"/>
      <c r="O677" s="85"/>
      <c r="P677" s="85"/>
      <c r="Q677" s="85"/>
      <c r="R677" s="85"/>
    </row>
    <row r="678" spans="1:18" ht="24" customHeight="1">
      <c r="A678" s="98"/>
      <c r="C678" s="86"/>
      <c r="I678" s="85"/>
      <c r="J678" s="85"/>
      <c r="K678" s="85"/>
      <c r="L678" s="85"/>
      <c r="M678" s="85"/>
      <c r="N678" s="85"/>
      <c r="O678" s="85"/>
      <c r="P678" s="85"/>
      <c r="Q678" s="85"/>
      <c r="R678" s="85"/>
    </row>
    <row r="679" spans="1:18" ht="24" customHeight="1">
      <c r="A679" s="98"/>
      <c r="C679" s="86"/>
      <c r="I679" s="85"/>
      <c r="J679" s="85"/>
      <c r="K679" s="85"/>
      <c r="L679" s="85"/>
      <c r="M679" s="85"/>
      <c r="N679" s="85"/>
      <c r="O679" s="85"/>
      <c r="P679" s="85"/>
      <c r="Q679" s="85"/>
      <c r="R679" s="85"/>
    </row>
    <row r="680" spans="1:18" ht="24" customHeight="1">
      <c r="A680" s="98"/>
      <c r="C680" s="86"/>
      <c r="I680" s="85"/>
      <c r="J680" s="85"/>
      <c r="K680" s="85"/>
      <c r="L680" s="85"/>
      <c r="M680" s="85"/>
      <c r="N680" s="85"/>
      <c r="O680" s="85"/>
      <c r="P680" s="85"/>
      <c r="Q680" s="85"/>
      <c r="R680" s="85"/>
    </row>
    <row r="681" spans="1:18" ht="24" customHeight="1">
      <c r="A681" s="98"/>
      <c r="C681" s="86"/>
      <c r="I681" s="85"/>
      <c r="J681" s="85"/>
      <c r="K681" s="85"/>
      <c r="L681" s="85"/>
      <c r="M681" s="85"/>
      <c r="N681" s="85"/>
      <c r="O681" s="85"/>
      <c r="P681" s="85"/>
      <c r="Q681" s="85"/>
      <c r="R681" s="85"/>
    </row>
    <row r="682" spans="1:18" ht="24" customHeight="1">
      <c r="A682" s="98"/>
      <c r="C682" s="86"/>
      <c r="I682" s="85"/>
      <c r="J682" s="85"/>
      <c r="K682" s="85"/>
      <c r="L682" s="85"/>
      <c r="M682" s="85"/>
      <c r="N682" s="85"/>
      <c r="O682" s="85"/>
      <c r="P682" s="85"/>
      <c r="Q682" s="85"/>
      <c r="R682" s="85"/>
    </row>
    <row r="683" spans="1:18" ht="24" customHeight="1">
      <c r="A683" s="98"/>
      <c r="C683" s="86"/>
      <c r="I683" s="85"/>
      <c r="J683" s="85"/>
      <c r="K683" s="85"/>
      <c r="L683" s="85"/>
      <c r="M683" s="85"/>
      <c r="N683" s="85"/>
      <c r="O683" s="85"/>
      <c r="P683" s="85"/>
      <c r="Q683" s="85"/>
      <c r="R683" s="85"/>
    </row>
    <row r="684" spans="1:18" ht="24" customHeight="1">
      <c r="A684" s="98"/>
      <c r="C684" s="86"/>
      <c r="I684" s="85"/>
      <c r="J684" s="85"/>
      <c r="K684" s="85"/>
      <c r="L684" s="85"/>
      <c r="M684" s="85"/>
      <c r="N684" s="85"/>
      <c r="O684" s="85"/>
      <c r="P684" s="85"/>
      <c r="Q684" s="85"/>
      <c r="R684" s="85"/>
    </row>
    <row r="685" spans="1:18" ht="24" customHeight="1">
      <c r="A685" s="98"/>
      <c r="C685" s="86"/>
      <c r="I685" s="85"/>
      <c r="J685" s="85"/>
      <c r="K685" s="85"/>
      <c r="L685" s="85"/>
      <c r="M685" s="85"/>
      <c r="N685" s="85"/>
      <c r="O685" s="85"/>
      <c r="P685" s="85"/>
      <c r="Q685" s="85"/>
      <c r="R685" s="85"/>
    </row>
    <row r="686" spans="1:18" ht="24" customHeight="1">
      <c r="A686" s="98"/>
      <c r="C686" s="86"/>
      <c r="I686" s="85"/>
      <c r="J686" s="85"/>
      <c r="K686" s="85"/>
      <c r="L686" s="85"/>
      <c r="M686" s="85"/>
      <c r="N686" s="85"/>
      <c r="O686" s="85"/>
      <c r="P686" s="85"/>
      <c r="Q686" s="85"/>
      <c r="R686" s="85"/>
    </row>
    <row r="687" spans="1:18" ht="24" customHeight="1">
      <c r="A687" s="98"/>
      <c r="C687" s="86"/>
      <c r="I687" s="85"/>
      <c r="J687" s="85"/>
      <c r="K687" s="85"/>
      <c r="L687" s="85"/>
      <c r="M687" s="85"/>
      <c r="N687" s="85"/>
      <c r="O687" s="85"/>
      <c r="P687" s="85"/>
      <c r="Q687" s="85"/>
      <c r="R687" s="85"/>
    </row>
    <row r="688" spans="1:18" ht="24" customHeight="1">
      <c r="A688" s="98"/>
      <c r="C688" s="86"/>
      <c r="I688" s="85"/>
      <c r="J688" s="85"/>
      <c r="K688" s="85"/>
      <c r="L688" s="85"/>
      <c r="M688" s="85"/>
      <c r="N688" s="85"/>
      <c r="O688" s="85"/>
      <c r="P688" s="85"/>
      <c r="Q688" s="85"/>
      <c r="R688" s="85"/>
    </row>
    <row r="689" spans="1:18" ht="24" customHeight="1">
      <c r="A689" s="98"/>
      <c r="C689" s="86"/>
      <c r="I689" s="85"/>
      <c r="J689" s="85"/>
      <c r="K689" s="85"/>
      <c r="L689" s="85"/>
      <c r="M689" s="85"/>
      <c r="N689" s="85"/>
      <c r="O689" s="85"/>
      <c r="P689" s="85"/>
      <c r="Q689" s="85"/>
      <c r="R689" s="85"/>
    </row>
    <row r="690" spans="1:18" ht="24" customHeight="1">
      <c r="A690" s="98"/>
      <c r="C690" s="86"/>
      <c r="I690" s="85"/>
      <c r="J690" s="85"/>
      <c r="K690" s="85"/>
      <c r="L690" s="85"/>
      <c r="M690" s="85"/>
      <c r="N690" s="85"/>
      <c r="O690" s="85"/>
      <c r="P690" s="85"/>
      <c r="Q690" s="85"/>
      <c r="R690" s="85"/>
    </row>
    <row r="691" spans="1:18" ht="24" customHeight="1">
      <c r="A691" s="98"/>
      <c r="C691" s="86"/>
      <c r="I691" s="85"/>
      <c r="J691" s="85"/>
      <c r="K691" s="85"/>
      <c r="L691" s="85"/>
      <c r="M691" s="85"/>
      <c r="N691" s="85"/>
      <c r="O691" s="85"/>
      <c r="P691" s="85"/>
      <c r="Q691" s="85"/>
      <c r="R691" s="85"/>
    </row>
    <row r="692" spans="1:18" ht="24" customHeight="1">
      <c r="A692" s="98"/>
      <c r="C692" s="86"/>
      <c r="I692" s="85"/>
      <c r="J692" s="85"/>
      <c r="K692" s="85"/>
      <c r="L692" s="85"/>
      <c r="M692" s="85"/>
      <c r="N692" s="85"/>
      <c r="O692" s="85"/>
      <c r="P692" s="85"/>
      <c r="Q692" s="85"/>
      <c r="R692" s="85"/>
    </row>
    <row r="693" spans="1:18" ht="24" customHeight="1">
      <c r="A693" s="98"/>
      <c r="C693" s="86"/>
      <c r="I693" s="85"/>
      <c r="J693" s="85"/>
      <c r="K693" s="85"/>
      <c r="L693" s="85"/>
      <c r="M693" s="85"/>
      <c r="N693" s="85"/>
      <c r="O693" s="85"/>
      <c r="P693" s="85"/>
      <c r="Q693" s="85"/>
      <c r="R693" s="85"/>
    </row>
    <row r="694" spans="1:18" ht="24" customHeight="1">
      <c r="A694" s="98"/>
      <c r="C694" s="86"/>
      <c r="I694" s="85"/>
      <c r="J694" s="85"/>
      <c r="K694" s="85"/>
      <c r="L694" s="85"/>
      <c r="M694" s="85"/>
      <c r="N694" s="85"/>
      <c r="O694" s="85"/>
      <c r="P694" s="85"/>
      <c r="Q694" s="85"/>
      <c r="R694" s="85"/>
    </row>
    <row r="695" spans="1:18" ht="24" customHeight="1">
      <c r="A695" s="98"/>
      <c r="C695" s="86"/>
      <c r="I695" s="85"/>
      <c r="J695" s="85"/>
      <c r="K695" s="85"/>
      <c r="L695" s="85"/>
      <c r="M695" s="85"/>
      <c r="N695" s="85"/>
      <c r="O695" s="85"/>
      <c r="P695" s="85"/>
      <c r="Q695" s="85"/>
      <c r="R695" s="85"/>
    </row>
    <row r="696" spans="1:18" ht="24" customHeight="1">
      <c r="A696" s="98"/>
      <c r="C696" s="86"/>
      <c r="I696" s="85"/>
      <c r="J696" s="85"/>
      <c r="K696" s="85"/>
      <c r="L696" s="85"/>
      <c r="M696" s="85"/>
      <c r="N696" s="85"/>
      <c r="O696" s="85"/>
      <c r="P696" s="85"/>
      <c r="Q696" s="85"/>
      <c r="R696" s="85"/>
    </row>
    <row r="697" spans="1:18" ht="24" customHeight="1">
      <c r="A697" s="98"/>
      <c r="C697" s="86"/>
      <c r="I697" s="85"/>
      <c r="J697" s="85"/>
      <c r="K697" s="85"/>
      <c r="L697" s="85"/>
      <c r="M697" s="85"/>
      <c r="N697" s="85"/>
      <c r="O697" s="85"/>
      <c r="P697" s="85"/>
      <c r="Q697" s="85"/>
      <c r="R697" s="85"/>
    </row>
    <row r="698" spans="1:18" ht="24" customHeight="1">
      <c r="A698" s="98"/>
      <c r="C698" s="86"/>
      <c r="I698" s="85"/>
      <c r="J698" s="85"/>
      <c r="K698" s="85"/>
      <c r="L698" s="85"/>
      <c r="M698" s="85"/>
      <c r="N698" s="85"/>
      <c r="O698" s="85"/>
      <c r="P698" s="85"/>
      <c r="Q698" s="85"/>
      <c r="R698" s="85"/>
    </row>
    <row r="699" spans="1:18" ht="24" customHeight="1">
      <c r="A699" s="98"/>
      <c r="C699" s="86"/>
      <c r="I699" s="85"/>
      <c r="J699" s="85"/>
      <c r="K699" s="85"/>
      <c r="L699" s="85"/>
      <c r="M699" s="85"/>
      <c r="N699" s="85"/>
      <c r="O699" s="85"/>
      <c r="P699" s="85"/>
      <c r="Q699" s="85"/>
      <c r="R699" s="85"/>
    </row>
    <row r="700" spans="1:18" ht="24" customHeight="1">
      <c r="A700" s="98"/>
      <c r="C700" s="86"/>
      <c r="I700" s="85"/>
      <c r="J700" s="85"/>
      <c r="K700" s="85"/>
      <c r="L700" s="85"/>
      <c r="M700" s="85"/>
      <c r="N700" s="85"/>
      <c r="O700" s="85"/>
      <c r="P700" s="85"/>
      <c r="Q700" s="85"/>
      <c r="R700" s="85"/>
    </row>
    <row r="701" spans="1:18" ht="24" customHeight="1">
      <c r="A701" s="98"/>
      <c r="C701" s="86"/>
      <c r="I701" s="85"/>
      <c r="J701" s="85"/>
      <c r="K701" s="85"/>
      <c r="L701" s="85"/>
      <c r="M701" s="85"/>
      <c r="N701" s="85"/>
      <c r="O701" s="85"/>
      <c r="P701" s="85"/>
      <c r="Q701" s="85"/>
      <c r="R701" s="85"/>
    </row>
    <row r="702" spans="1:18" ht="24" customHeight="1">
      <c r="A702" s="98"/>
      <c r="C702" s="86"/>
      <c r="I702" s="85"/>
      <c r="J702" s="85"/>
      <c r="K702" s="85"/>
      <c r="L702" s="85"/>
      <c r="M702" s="85"/>
      <c r="N702" s="85"/>
      <c r="O702" s="85"/>
      <c r="P702" s="85"/>
      <c r="Q702" s="85"/>
      <c r="R702" s="85"/>
    </row>
    <row r="703" spans="1:18" ht="24" customHeight="1">
      <c r="A703" s="98"/>
      <c r="C703" s="86"/>
      <c r="I703" s="85"/>
      <c r="J703" s="85"/>
      <c r="K703" s="85"/>
      <c r="L703" s="85"/>
      <c r="M703" s="85"/>
      <c r="N703" s="85"/>
      <c r="O703" s="85"/>
      <c r="P703" s="85"/>
      <c r="Q703" s="85"/>
      <c r="R703" s="85"/>
    </row>
    <row r="704" spans="1:18" ht="24" customHeight="1">
      <c r="A704" s="98"/>
      <c r="C704" s="86"/>
      <c r="I704" s="85"/>
      <c r="J704" s="85"/>
      <c r="K704" s="85"/>
      <c r="L704" s="85"/>
      <c r="M704" s="85"/>
      <c r="N704" s="85"/>
      <c r="O704" s="85"/>
      <c r="P704" s="85"/>
      <c r="Q704" s="85"/>
      <c r="R704" s="85"/>
    </row>
    <row r="705" spans="1:18" ht="24" customHeight="1">
      <c r="A705" s="98"/>
      <c r="C705" s="86"/>
      <c r="I705" s="85"/>
      <c r="J705" s="85"/>
      <c r="K705" s="85"/>
      <c r="L705" s="85"/>
      <c r="M705" s="85"/>
      <c r="N705" s="85"/>
      <c r="O705" s="85"/>
      <c r="P705" s="85"/>
      <c r="Q705" s="85"/>
      <c r="R705" s="85"/>
    </row>
    <row r="706" spans="1:18" ht="24" customHeight="1">
      <c r="A706" s="98"/>
      <c r="C706" s="86"/>
      <c r="I706" s="85"/>
      <c r="J706" s="85"/>
      <c r="K706" s="85"/>
      <c r="L706" s="85"/>
      <c r="M706" s="85"/>
      <c r="N706" s="85"/>
      <c r="O706" s="85"/>
      <c r="P706" s="85"/>
      <c r="Q706" s="85"/>
      <c r="R706" s="85"/>
    </row>
    <row r="707" spans="1:18" ht="24" customHeight="1">
      <c r="A707" s="98"/>
      <c r="C707" s="86"/>
      <c r="I707" s="85"/>
      <c r="J707" s="85"/>
      <c r="K707" s="85"/>
      <c r="L707" s="85"/>
      <c r="M707" s="85"/>
      <c r="N707" s="85"/>
      <c r="O707" s="85"/>
      <c r="P707" s="85"/>
      <c r="Q707" s="85"/>
      <c r="R707" s="85"/>
    </row>
    <row r="708" spans="1:18" ht="24" customHeight="1">
      <c r="A708" s="98"/>
      <c r="C708" s="86"/>
      <c r="I708" s="85"/>
      <c r="J708" s="85"/>
      <c r="K708" s="85"/>
      <c r="L708" s="85"/>
      <c r="M708" s="85"/>
      <c r="N708" s="85"/>
      <c r="O708" s="85"/>
      <c r="P708" s="85"/>
      <c r="Q708" s="85"/>
      <c r="R708" s="85"/>
    </row>
    <row r="709" spans="1:18" ht="24" customHeight="1">
      <c r="A709" s="98"/>
      <c r="C709" s="86"/>
      <c r="I709" s="85"/>
      <c r="J709" s="85"/>
      <c r="K709" s="85"/>
      <c r="L709" s="85"/>
      <c r="M709" s="85"/>
      <c r="N709" s="85"/>
      <c r="O709" s="85"/>
      <c r="P709" s="85"/>
      <c r="Q709" s="85"/>
      <c r="R709" s="85"/>
    </row>
    <row r="710" spans="1:18" ht="24" customHeight="1">
      <c r="A710" s="98"/>
      <c r="C710" s="86"/>
      <c r="I710" s="85"/>
      <c r="J710" s="85"/>
      <c r="K710" s="85"/>
      <c r="L710" s="85"/>
      <c r="M710" s="85"/>
      <c r="N710" s="85"/>
      <c r="O710" s="85"/>
      <c r="P710" s="85"/>
      <c r="Q710" s="85"/>
      <c r="R710" s="85"/>
    </row>
    <row r="711" spans="1:18" ht="24" customHeight="1">
      <c r="A711" s="98"/>
      <c r="C711" s="86"/>
      <c r="I711" s="85"/>
      <c r="J711" s="85"/>
      <c r="K711" s="85"/>
      <c r="L711" s="85"/>
      <c r="M711" s="85"/>
      <c r="N711" s="85"/>
      <c r="O711" s="85"/>
      <c r="P711" s="85"/>
      <c r="Q711" s="85"/>
      <c r="R711" s="85"/>
    </row>
    <row r="712" spans="1:18" ht="24" customHeight="1">
      <c r="A712" s="98"/>
      <c r="C712" s="86"/>
      <c r="I712" s="85"/>
      <c r="J712" s="85"/>
      <c r="K712" s="85"/>
      <c r="L712" s="85"/>
      <c r="M712" s="85"/>
      <c r="N712" s="85"/>
      <c r="O712" s="85"/>
      <c r="P712" s="85"/>
      <c r="Q712" s="85"/>
      <c r="R712" s="85"/>
    </row>
    <row r="713" spans="1:18" ht="24" customHeight="1">
      <c r="A713" s="98"/>
      <c r="C713" s="86"/>
      <c r="I713" s="85"/>
      <c r="J713" s="85"/>
      <c r="K713" s="85"/>
      <c r="L713" s="85"/>
      <c r="M713" s="85"/>
      <c r="N713" s="85"/>
      <c r="O713" s="85"/>
      <c r="P713" s="85"/>
      <c r="Q713" s="85"/>
      <c r="R713" s="85"/>
    </row>
    <row r="714" spans="1:18" ht="24" customHeight="1">
      <c r="A714" s="98"/>
      <c r="C714" s="86"/>
      <c r="I714" s="85"/>
      <c r="J714" s="85"/>
      <c r="K714" s="85"/>
      <c r="L714" s="85"/>
      <c r="M714" s="85"/>
      <c r="N714" s="85"/>
      <c r="O714" s="85"/>
      <c r="P714" s="85"/>
      <c r="Q714" s="85"/>
      <c r="R714" s="85"/>
    </row>
    <row r="715" spans="1:18" ht="24" customHeight="1">
      <c r="A715" s="98"/>
      <c r="C715" s="86"/>
      <c r="I715" s="85"/>
      <c r="J715" s="85"/>
      <c r="K715" s="85"/>
      <c r="L715" s="85"/>
      <c r="M715" s="85"/>
      <c r="N715" s="85"/>
      <c r="O715" s="85"/>
      <c r="P715" s="85"/>
      <c r="Q715" s="85"/>
      <c r="R715" s="85"/>
    </row>
    <row r="716" spans="1:18" ht="24" customHeight="1">
      <c r="A716" s="98"/>
      <c r="C716" s="86"/>
      <c r="I716" s="85"/>
      <c r="J716" s="85"/>
      <c r="K716" s="85"/>
      <c r="L716" s="85"/>
      <c r="M716" s="85"/>
      <c r="N716" s="85"/>
      <c r="O716" s="85"/>
      <c r="P716" s="85"/>
      <c r="Q716" s="85"/>
      <c r="R716" s="85"/>
    </row>
    <row r="717" spans="1:18" ht="24" customHeight="1">
      <c r="A717" s="98"/>
      <c r="C717" s="86"/>
      <c r="I717" s="85"/>
      <c r="J717" s="85"/>
      <c r="K717" s="85"/>
      <c r="L717" s="85"/>
      <c r="M717" s="85"/>
      <c r="N717" s="85"/>
      <c r="O717" s="85"/>
      <c r="P717" s="85"/>
      <c r="Q717" s="85"/>
      <c r="R717" s="85"/>
    </row>
    <row r="718" spans="1:18" ht="24" customHeight="1">
      <c r="A718" s="98"/>
      <c r="C718" s="86"/>
      <c r="I718" s="85"/>
      <c r="J718" s="85"/>
      <c r="K718" s="85"/>
      <c r="L718" s="85"/>
      <c r="M718" s="85"/>
      <c r="N718" s="85"/>
      <c r="O718" s="85"/>
      <c r="P718" s="85"/>
      <c r="Q718" s="85"/>
      <c r="R718" s="85"/>
    </row>
    <row r="719" spans="1:18" ht="24" customHeight="1">
      <c r="A719" s="98"/>
      <c r="C719" s="86"/>
      <c r="I719" s="85"/>
      <c r="J719" s="85"/>
      <c r="K719" s="85"/>
      <c r="L719" s="85"/>
      <c r="M719" s="85"/>
      <c r="N719" s="85"/>
      <c r="O719" s="85"/>
      <c r="P719" s="85"/>
      <c r="Q719" s="85"/>
      <c r="R719" s="85"/>
    </row>
    <row r="720" spans="1:18" ht="24" customHeight="1">
      <c r="A720" s="98"/>
      <c r="C720" s="86"/>
      <c r="I720" s="85"/>
      <c r="J720" s="85"/>
      <c r="K720" s="85"/>
      <c r="L720" s="85"/>
      <c r="M720" s="85"/>
      <c r="N720" s="85"/>
      <c r="O720" s="85"/>
      <c r="P720" s="85"/>
      <c r="Q720" s="85"/>
      <c r="R720" s="85"/>
    </row>
    <row r="721" spans="1:18" ht="24" customHeight="1">
      <c r="A721" s="98"/>
      <c r="C721" s="86"/>
      <c r="I721" s="85"/>
      <c r="J721" s="85"/>
      <c r="K721" s="85"/>
      <c r="L721" s="85"/>
      <c r="M721" s="85"/>
      <c r="N721" s="85"/>
      <c r="O721" s="85"/>
      <c r="P721" s="85"/>
      <c r="Q721" s="85"/>
      <c r="R721" s="85"/>
    </row>
    <row r="722" spans="1:18" ht="24" customHeight="1">
      <c r="A722" s="98"/>
      <c r="C722" s="86"/>
      <c r="I722" s="85"/>
      <c r="J722" s="85"/>
      <c r="K722" s="85"/>
      <c r="L722" s="85"/>
      <c r="M722" s="85"/>
      <c r="N722" s="85"/>
      <c r="O722" s="85"/>
      <c r="P722" s="85"/>
      <c r="Q722" s="85"/>
      <c r="R722" s="85"/>
    </row>
    <row r="723" spans="1:18" ht="24" customHeight="1">
      <c r="A723" s="98"/>
      <c r="C723" s="86"/>
      <c r="I723" s="85"/>
      <c r="J723" s="85"/>
      <c r="K723" s="85"/>
      <c r="L723" s="85"/>
      <c r="M723" s="85"/>
      <c r="N723" s="85"/>
      <c r="O723" s="85"/>
      <c r="P723" s="85"/>
      <c r="Q723" s="85"/>
      <c r="R723" s="85"/>
    </row>
    <row r="724" spans="1:18" ht="24" customHeight="1">
      <c r="A724" s="98"/>
      <c r="C724" s="86"/>
      <c r="I724" s="85"/>
      <c r="J724" s="85"/>
      <c r="K724" s="85"/>
      <c r="L724" s="85"/>
      <c r="M724" s="85"/>
      <c r="N724" s="85"/>
      <c r="O724" s="85"/>
      <c r="P724" s="85"/>
      <c r="Q724" s="85"/>
      <c r="R724" s="85"/>
    </row>
    <row r="725" spans="1:18" ht="24" customHeight="1">
      <c r="A725" s="98"/>
      <c r="C725" s="86"/>
      <c r="I725" s="85"/>
      <c r="J725" s="85"/>
      <c r="K725" s="85"/>
      <c r="L725" s="85"/>
      <c r="M725" s="85"/>
      <c r="N725" s="85"/>
      <c r="O725" s="85"/>
      <c r="P725" s="85"/>
      <c r="Q725" s="85"/>
      <c r="R725" s="85"/>
    </row>
    <row r="726" spans="1:18" ht="24" customHeight="1">
      <c r="A726" s="98"/>
      <c r="C726" s="86"/>
      <c r="I726" s="85"/>
      <c r="J726" s="85"/>
      <c r="K726" s="85"/>
      <c r="L726" s="85"/>
      <c r="M726" s="85"/>
      <c r="N726" s="85"/>
      <c r="O726" s="85"/>
      <c r="P726" s="85"/>
      <c r="Q726" s="85"/>
      <c r="R726" s="85"/>
    </row>
    <row r="727" spans="1:18" ht="24" customHeight="1">
      <c r="A727" s="98"/>
      <c r="C727" s="86"/>
      <c r="I727" s="85"/>
      <c r="J727" s="85"/>
      <c r="K727" s="85"/>
      <c r="L727" s="85"/>
      <c r="M727" s="85"/>
      <c r="N727" s="85"/>
      <c r="O727" s="85"/>
      <c r="P727" s="85"/>
      <c r="Q727" s="85"/>
      <c r="R727" s="85"/>
    </row>
    <row r="728" spans="1:18" ht="24" customHeight="1">
      <c r="A728" s="98"/>
      <c r="C728" s="86"/>
      <c r="I728" s="85"/>
      <c r="J728" s="85"/>
      <c r="K728" s="85"/>
      <c r="L728" s="85"/>
      <c r="M728" s="85"/>
      <c r="N728" s="85"/>
      <c r="O728" s="85"/>
      <c r="P728" s="85"/>
      <c r="Q728" s="85"/>
      <c r="R728" s="85"/>
    </row>
    <row r="729" spans="1:18" ht="24" customHeight="1">
      <c r="A729" s="98"/>
      <c r="C729" s="86"/>
      <c r="I729" s="85"/>
      <c r="J729" s="85"/>
      <c r="K729" s="85"/>
      <c r="L729" s="85"/>
      <c r="M729" s="85"/>
      <c r="N729" s="85"/>
      <c r="O729" s="85"/>
      <c r="P729" s="85"/>
      <c r="Q729" s="85"/>
      <c r="R729" s="85"/>
    </row>
    <row r="730" spans="1:18" ht="24" customHeight="1">
      <c r="A730" s="98"/>
      <c r="C730" s="86"/>
      <c r="I730" s="85"/>
      <c r="J730" s="85"/>
      <c r="K730" s="85"/>
      <c r="L730" s="85"/>
      <c r="M730" s="85"/>
      <c r="N730" s="85"/>
      <c r="O730" s="85"/>
      <c r="P730" s="85"/>
      <c r="Q730" s="85"/>
      <c r="R730" s="85"/>
    </row>
    <row r="731" spans="1:18" ht="24" customHeight="1">
      <c r="A731" s="98"/>
      <c r="C731" s="86"/>
      <c r="I731" s="85"/>
      <c r="J731" s="85"/>
      <c r="K731" s="85"/>
      <c r="L731" s="85"/>
      <c r="M731" s="85"/>
      <c r="N731" s="85"/>
      <c r="O731" s="85"/>
      <c r="P731" s="85"/>
      <c r="Q731" s="85"/>
      <c r="R731" s="85"/>
    </row>
    <row r="732" spans="1:18" ht="24" customHeight="1">
      <c r="A732" s="98"/>
      <c r="C732" s="86"/>
      <c r="I732" s="85"/>
      <c r="J732" s="85"/>
      <c r="K732" s="85"/>
      <c r="L732" s="85"/>
      <c r="M732" s="85"/>
      <c r="N732" s="85"/>
      <c r="O732" s="85"/>
      <c r="P732" s="85"/>
      <c r="Q732" s="85"/>
      <c r="R732" s="85"/>
    </row>
    <row r="733" spans="1:18" ht="24" customHeight="1">
      <c r="A733" s="98"/>
      <c r="C733" s="86"/>
      <c r="I733" s="85"/>
      <c r="J733" s="85"/>
      <c r="K733" s="85"/>
      <c r="L733" s="85"/>
      <c r="M733" s="85"/>
      <c r="N733" s="85"/>
      <c r="O733" s="85"/>
      <c r="P733" s="85"/>
      <c r="Q733" s="85"/>
      <c r="R733" s="85"/>
    </row>
    <row r="734" spans="1:18" ht="24" customHeight="1">
      <c r="A734" s="98"/>
      <c r="C734" s="86"/>
      <c r="I734" s="85"/>
      <c r="J734" s="85"/>
      <c r="K734" s="85"/>
      <c r="L734" s="85"/>
      <c r="M734" s="85"/>
      <c r="N734" s="85"/>
      <c r="O734" s="85"/>
      <c r="P734" s="85"/>
      <c r="Q734" s="85"/>
      <c r="R734" s="85"/>
    </row>
    <row r="735" spans="1:18" ht="24" customHeight="1">
      <c r="A735" s="98"/>
      <c r="C735" s="86"/>
      <c r="I735" s="85"/>
      <c r="J735" s="85"/>
      <c r="K735" s="85"/>
      <c r="L735" s="85"/>
      <c r="M735" s="85"/>
      <c r="N735" s="85"/>
      <c r="O735" s="85"/>
      <c r="P735" s="85"/>
      <c r="Q735" s="85"/>
      <c r="R735" s="85"/>
    </row>
    <row r="736" spans="1:18" ht="24" customHeight="1">
      <c r="A736" s="98"/>
      <c r="C736" s="86"/>
      <c r="I736" s="85"/>
      <c r="J736" s="85"/>
      <c r="K736" s="85"/>
      <c r="L736" s="85"/>
      <c r="M736" s="85"/>
      <c r="N736" s="85"/>
      <c r="O736" s="85"/>
      <c r="P736" s="85"/>
      <c r="Q736" s="85"/>
      <c r="R736" s="85"/>
    </row>
    <row r="737" spans="1:18" ht="24" customHeight="1">
      <c r="A737" s="98"/>
      <c r="C737" s="86"/>
      <c r="I737" s="85"/>
      <c r="J737" s="85"/>
      <c r="K737" s="85"/>
      <c r="L737" s="85"/>
      <c r="M737" s="85"/>
      <c r="N737" s="85"/>
      <c r="O737" s="85"/>
      <c r="P737" s="85"/>
      <c r="Q737" s="85"/>
      <c r="R737" s="85"/>
    </row>
    <row r="738" spans="1:18" ht="24" customHeight="1">
      <c r="A738" s="98"/>
      <c r="C738" s="86"/>
      <c r="I738" s="85"/>
      <c r="J738" s="85"/>
      <c r="K738" s="85"/>
      <c r="L738" s="85"/>
      <c r="M738" s="85"/>
      <c r="N738" s="85"/>
      <c r="O738" s="85"/>
      <c r="P738" s="85"/>
      <c r="Q738" s="85"/>
      <c r="R738" s="85"/>
    </row>
    <row r="739" spans="1:18" ht="24" customHeight="1">
      <c r="A739" s="98"/>
      <c r="C739" s="86"/>
      <c r="I739" s="85"/>
      <c r="J739" s="85"/>
      <c r="K739" s="85"/>
      <c r="L739" s="85"/>
      <c r="M739" s="85"/>
      <c r="N739" s="85"/>
      <c r="O739" s="85"/>
      <c r="P739" s="85"/>
      <c r="Q739" s="85"/>
      <c r="R739" s="85"/>
    </row>
    <row r="740" spans="1:18" ht="24" customHeight="1">
      <c r="A740" s="98"/>
      <c r="C740" s="86"/>
      <c r="I740" s="85"/>
      <c r="J740" s="85"/>
      <c r="K740" s="85"/>
      <c r="L740" s="85"/>
      <c r="M740" s="85"/>
      <c r="N740" s="85"/>
      <c r="O740" s="85"/>
      <c r="P740" s="85"/>
      <c r="Q740" s="85"/>
      <c r="R740" s="85"/>
    </row>
    <row r="741" spans="1:18" ht="24" customHeight="1">
      <c r="A741" s="98"/>
      <c r="C741" s="86"/>
      <c r="I741" s="85"/>
      <c r="J741" s="85"/>
      <c r="K741" s="85"/>
      <c r="L741" s="85"/>
      <c r="M741" s="85"/>
      <c r="N741" s="85"/>
      <c r="O741" s="85"/>
      <c r="P741" s="85"/>
      <c r="Q741" s="85"/>
      <c r="R741" s="85"/>
    </row>
    <row r="742" spans="1:18" ht="24" customHeight="1">
      <c r="A742" s="98"/>
      <c r="C742" s="86"/>
      <c r="I742" s="85"/>
      <c r="J742" s="85"/>
      <c r="K742" s="85"/>
      <c r="L742" s="85"/>
      <c r="M742" s="85"/>
      <c r="N742" s="85"/>
      <c r="O742" s="85"/>
      <c r="P742" s="85"/>
      <c r="Q742" s="85"/>
      <c r="R742" s="85"/>
    </row>
    <row r="743" spans="1:18" ht="24" customHeight="1">
      <c r="A743" s="98"/>
      <c r="C743" s="86"/>
      <c r="I743" s="85"/>
      <c r="J743" s="85"/>
      <c r="K743" s="85"/>
      <c r="L743" s="85"/>
      <c r="M743" s="85"/>
      <c r="N743" s="85"/>
      <c r="O743" s="85"/>
      <c r="P743" s="85"/>
      <c r="Q743" s="85"/>
      <c r="R743" s="85"/>
    </row>
    <row r="744" spans="1:18" ht="24" customHeight="1">
      <c r="A744" s="98"/>
      <c r="C744" s="86"/>
      <c r="I744" s="85"/>
      <c r="J744" s="85"/>
      <c r="K744" s="85"/>
      <c r="L744" s="85"/>
      <c r="M744" s="85"/>
      <c r="N744" s="85"/>
      <c r="O744" s="85"/>
      <c r="P744" s="85"/>
      <c r="Q744" s="85"/>
      <c r="R744" s="85"/>
    </row>
    <row r="745" spans="1:18" ht="24" customHeight="1">
      <c r="A745" s="98"/>
      <c r="C745" s="86"/>
      <c r="I745" s="85"/>
      <c r="J745" s="85"/>
      <c r="K745" s="85"/>
      <c r="L745" s="85"/>
      <c r="M745" s="85"/>
      <c r="N745" s="85"/>
      <c r="O745" s="85"/>
      <c r="P745" s="85"/>
      <c r="Q745" s="85"/>
      <c r="R745" s="85"/>
    </row>
    <row r="746" spans="1:18" ht="24" customHeight="1">
      <c r="A746" s="98"/>
      <c r="C746" s="86"/>
      <c r="I746" s="85"/>
      <c r="J746" s="85"/>
      <c r="K746" s="85"/>
      <c r="L746" s="85"/>
      <c r="M746" s="85"/>
      <c r="N746" s="85"/>
      <c r="O746" s="85"/>
      <c r="P746" s="85"/>
      <c r="Q746" s="85"/>
      <c r="R746" s="85"/>
    </row>
    <row r="747" spans="1:18" ht="24" customHeight="1">
      <c r="A747" s="98"/>
      <c r="C747" s="86"/>
      <c r="I747" s="85"/>
      <c r="J747" s="85"/>
      <c r="K747" s="85"/>
      <c r="L747" s="85"/>
      <c r="M747" s="85"/>
      <c r="N747" s="85"/>
      <c r="O747" s="85"/>
      <c r="P747" s="85"/>
      <c r="Q747" s="85"/>
      <c r="R747" s="85"/>
    </row>
    <row r="748" spans="1:18" ht="24" customHeight="1">
      <c r="A748" s="98"/>
      <c r="C748" s="86"/>
      <c r="I748" s="85"/>
      <c r="J748" s="85"/>
      <c r="K748" s="85"/>
      <c r="L748" s="85"/>
      <c r="M748" s="85"/>
      <c r="N748" s="85"/>
      <c r="O748" s="85"/>
      <c r="P748" s="85"/>
      <c r="Q748" s="85"/>
      <c r="R748" s="85"/>
    </row>
    <row r="749" spans="1:18" ht="24" customHeight="1">
      <c r="A749" s="98"/>
      <c r="C749" s="86"/>
      <c r="I749" s="85"/>
      <c r="J749" s="85"/>
      <c r="K749" s="85"/>
      <c r="L749" s="85"/>
      <c r="M749" s="85"/>
      <c r="N749" s="85"/>
      <c r="O749" s="85"/>
      <c r="P749" s="85"/>
      <c r="Q749" s="85"/>
      <c r="R749" s="85"/>
    </row>
    <row r="750" spans="1:18" ht="24" customHeight="1">
      <c r="A750" s="98"/>
      <c r="C750" s="86"/>
      <c r="I750" s="85"/>
      <c r="J750" s="85"/>
      <c r="K750" s="85"/>
      <c r="L750" s="85"/>
      <c r="M750" s="85"/>
      <c r="N750" s="85"/>
      <c r="O750" s="85"/>
      <c r="P750" s="85"/>
      <c r="Q750" s="85"/>
      <c r="R750" s="85"/>
    </row>
    <row r="751" spans="1:18" ht="24" customHeight="1">
      <c r="A751" s="98"/>
      <c r="C751" s="86"/>
      <c r="I751" s="85"/>
      <c r="J751" s="85"/>
      <c r="K751" s="85"/>
      <c r="L751" s="85"/>
      <c r="M751" s="85"/>
      <c r="N751" s="85"/>
      <c r="O751" s="85"/>
      <c r="P751" s="85"/>
      <c r="Q751" s="85"/>
      <c r="R751" s="85"/>
    </row>
    <row r="752" spans="1:18" ht="24" customHeight="1">
      <c r="A752" s="98"/>
      <c r="C752" s="86"/>
      <c r="I752" s="85"/>
      <c r="J752" s="85"/>
      <c r="K752" s="85"/>
      <c r="L752" s="85"/>
      <c r="M752" s="85"/>
      <c r="N752" s="85"/>
      <c r="O752" s="85"/>
      <c r="P752" s="85"/>
      <c r="Q752" s="85"/>
      <c r="R752" s="85"/>
    </row>
    <row r="753" spans="1:18" ht="24" customHeight="1">
      <c r="A753" s="98"/>
      <c r="C753" s="86"/>
      <c r="I753" s="85"/>
      <c r="J753" s="85"/>
      <c r="K753" s="85"/>
      <c r="L753" s="85"/>
      <c r="M753" s="85"/>
      <c r="N753" s="85"/>
      <c r="O753" s="85"/>
      <c r="P753" s="85"/>
      <c r="Q753" s="85"/>
      <c r="R753" s="85"/>
    </row>
    <row r="754" spans="1:18" ht="24" customHeight="1">
      <c r="A754" s="98"/>
      <c r="C754" s="86"/>
      <c r="I754" s="85"/>
      <c r="J754" s="85"/>
      <c r="K754" s="85"/>
      <c r="L754" s="85"/>
      <c r="M754" s="85"/>
      <c r="N754" s="85"/>
      <c r="O754" s="85"/>
      <c r="P754" s="85"/>
      <c r="Q754" s="85"/>
      <c r="R754" s="85"/>
    </row>
    <row r="755" spans="1:18" ht="24" customHeight="1">
      <c r="A755" s="98"/>
      <c r="C755" s="86"/>
      <c r="I755" s="85"/>
      <c r="J755" s="85"/>
      <c r="K755" s="85"/>
      <c r="L755" s="85"/>
      <c r="M755" s="85"/>
      <c r="N755" s="85"/>
      <c r="O755" s="85"/>
      <c r="P755" s="85"/>
      <c r="Q755" s="85"/>
      <c r="R755" s="85"/>
    </row>
    <row r="756" spans="1:18" ht="24" customHeight="1">
      <c r="A756" s="98"/>
      <c r="C756" s="86"/>
      <c r="I756" s="85"/>
      <c r="J756" s="85"/>
      <c r="K756" s="85"/>
      <c r="L756" s="85"/>
      <c r="M756" s="85"/>
      <c r="N756" s="85"/>
      <c r="O756" s="85"/>
      <c r="P756" s="85"/>
      <c r="Q756" s="85"/>
      <c r="R756" s="85"/>
    </row>
    <row r="757" spans="1:18" ht="24" customHeight="1">
      <c r="A757" s="98"/>
      <c r="C757" s="86"/>
      <c r="I757" s="85"/>
      <c r="J757" s="85"/>
      <c r="K757" s="85"/>
      <c r="L757" s="85"/>
      <c r="M757" s="85"/>
      <c r="N757" s="85"/>
      <c r="O757" s="85"/>
      <c r="P757" s="85"/>
      <c r="Q757" s="85"/>
      <c r="R757" s="85"/>
    </row>
    <row r="758" spans="1:18" ht="24" customHeight="1">
      <c r="A758" s="98"/>
      <c r="C758" s="86"/>
      <c r="I758" s="85"/>
      <c r="J758" s="85"/>
      <c r="K758" s="85"/>
      <c r="L758" s="85"/>
      <c r="M758" s="85"/>
      <c r="N758" s="85"/>
      <c r="O758" s="85"/>
      <c r="P758" s="85"/>
      <c r="Q758" s="85"/>
      <c r="R758" s="85"/>
    </row>
    <row r="759" spans="1:18" ht="24" customHeight="1">
      <c r="A759" s="98"/>
      <c r="C759" s="86"/>
      <c r="I759" s="85"/>
      <c r="J759" s="85"/>
      <c r="K759" s="85"/>
      <c r="L759" s="85"/>
      <c r="M759" s="85"/>
      <c r="N759" s="85"/>
      <c r="O759" s="85"/>
      <c r="P759" s="85"/>
      <c r="Q759" s="85"/>
      <c r="R759" s="85"/>
    </row>
    <row r="760" spans="1:18" ht="24" customHeight="1">
      <c r="A760" s="98"/>
      <c r="C760" s="86"/>
      <c r="I760" s="85"/>
      <c r="J760" s="85"/>
      <c r="K760" s="85"/>
      <c r="L760" s="85"/>
      <c r="M760" s="85"/>
      <c r="N760" s="85"/>
      <c r="O760" s="85"/>
      <c r="P760" s="85"/>
      <c r="Q760" s="85"/>
      <c r="R760" s="85"/>
    </row>
    <row r="761" spans="1:18" ht="24" customHeight="1">
      <c r="A761" s="98"/>
      <c r="C761" s="86"/>
      <c r="I761" s="85"/>
      <c r="J761" s="85"/>
      <c r="K761" s="85"/>
      <c r="L761" s="85"/>
      <c r="M761" s="85"/>
      <c r="N761" s="85"/>
      <c r="O761" s="85"/>
      <c r="P761" s="85"/>
      <c r="Q761" s="85"/>
      <c r="R761" s="85"/>
    </row>
    <row r="762" spans="1:18" ht="24" customHeight="1">
      <c r="A762" s="98"/>
      <c r="C762" s="86"/>
      <c r="I762" s="85"/>
      <c r="J762" s="85"/>
      <c r="K762" s="85"/>
      <c r="L762" s="85"/>
      <c r="M762" s="85"/>
      <c r="N762" s="85"/>
      <c r="O762" s="85"/>
      <c r="P762" s="85"/>
      <c r="Q762" s="85"/>
      <c r="R762" s="85"/>
    </row>
    <row r="763" spans="1:18" ht="24" customHeight="1">
      <c r="A763" s="98"/>
      <c r="C763" s="86"/>
      <c r="I763" s="85"/>
      <c r="J763" s="85"/>
      <c r="K763" s="85"/>
      <c r="L763" s="85"/>
      <c r="M763" s="85"/>
      <c r="N763" s="85"/>
      <c r="O763" s="85"/>
      <c r="P763" s="85"/>
      <c r="Q763" s="85"/>
      <c r="R763" s="85"/>
    </row>
    <row r="764" spans="1:18" ht="24" customHeight="1">
      <c r="A764" s="98"/>
      <c r="C764" s="86"/>
      <c r="I764" s="85"/>
      <c r="J764" s="85"/>
      <c r="K764" s="85"/>
      <c r="L764" s="85"/>
      <c r="M764" s="85"/>
      <c r="N764" s="85"/>
      <c r="O764" s="85"/>
      <c r="P764" s="85"/>
      <c r="Q764" s="85"/>
      <c r="R764" s="85"/>
    </row>
    <row r="765" spans="1:18" ht="24" customHeight="1">
      <c r="A765" s="98"/>
      <c r="C765" s="86"/>
      <c r="I765" s="85"/>
      <c r="J765" s="85"/>
      <c r="K765" s="85"/>
      <c r="L765" s="85"/>
      <c r="M765" s="85"/>
      <c r="N765" s="85"/>
      <c r="O765" s="85"/>
      <c r="P765" s="85"/>
      <c r="Q765" s="85"/>
      <c r="R765" s="85"/>
    </row>
    <row r="766" spans="1:18" ht="24" customHeight="1">
      <c r="A766" s="98"/>
      <c r="C766" s="86"/>
      <c r="I766" s="85"/>
      <c r="J766" s="85"/>
      <c r="K766" s="85"/>
      <c r="L766" s="85"/>
      <c r="M766" s="85"/>
      <c r="N766" s="85"/>
      <c r="O766" s="85"/>
      <c r="P766" s="85"/>
      <c r="Q766" s="85"/>
      <c r="R766" s="85"/>
    </row>
    <row r="767" spans="1:18" ht="24" customHeight="1">
      <c r="A767" s="98"/>
      <c r="C767" s="86"/>
      <c r="I767" s="85"/>
      <c r="J767" s="85"/>
      <c r="K767" s="85"/>
      <c r="L767" s="85"/>
      <c r="M767" s="85"/>
      <c r="N767" s="85"/>
      <c r="O767" s="85"/>
      <c r="P767" s="85"/>
      <c r="Q767" s="85"/>
      <c r="R767" s="85"/>
    </row>
    <row r="768" spans="1:18" ht="24" customHeight="1">
      <c r="A768" s="98"/>
      <c r="C768" s="86"/>
      <c r="I768" s="85"/>
      <c r="J768" s="85"/>
      <c r="K768" s="85"/>
      <c r="L768" s="85"/>
      <c r="M768" s="85"/>
      <c r="N768" s="85"/>
      <c r="O768" s="85"/>
      <c r="P768" s="85"/>
      <c r="Q768" s="85"/>
      <c r="R768" s="85"/>
    </row>
    <row r="769" spans="1:18" ht="24" customHeight="1">
      <c r="A769" s="98"/>
      <c r="C769" s="86"/>
      <c r="I769" s="85"/>
      <c r="J769" s="85"/>
      <c r="K769" s="85"/>
      <c r="L769" s="85"/>
      <c r="M769" s="85"/>
      <c r="N769" s="85"/>
      <c r="O769" s="85"/>
      <c r="P769" s="85"/>
      <c r="Q769" s="85"/>
      <c r="R769" s="85"/>
    </row>
    <row r="770" spans="1:18" ht="24" customHeight="1">
      <c r="A770" s="98"/>
      <c r="C770" s="86"/>
      <c r="I770" s="85"/>
      <c r="J770" s="85"/>
      <c r="K770" s="85"/>
      <c r="L770" s="85"/>
      <c r="M770" s="85"/>
      <c r="N770" s="85"/>
      <c r="O770" s="85"/>
      <c r="P770" s="85"/>
      <c r="Q770" s="85"/>
      <c r="R770" s="85"/>
    </row>
    <row r="771" spans="1:18" ht="24" customHeight="1">
      <c r="A771" s="98"/>
      <c r="C771" s="86"/>
      <c r="I771" s="85"/>
      <c r="J771" s="85"/>
      <c r="K771" s="85"/>
      <c r="L771" s="85"/>
      <c r="M771" s="85"/>
      <c r="N771" s="85"/>
      <c r="O771" s="85"/>
      <c r="P771" s="85"/>
      <c r="Q771" s="85"/>
      <c r="R771" s="85"/>
    </row>
    <row r="772" spans="1:18" ht="24" customHeight="1">
      <c r="A772" s="98"/>
      <c r="C772" s="86"/>
      <c r="I772" s="85"/>
      <c r="J772" s="85"/>
      <c r="K772" s="85"/>
      <c r="L772" s="85"/>
      <c r="M772" s="85"/>
      <c r="N772" s="85"/>
      <c r="O772" s="85"/>
      <c r="P772" s="85"/>
      <c r="Q772" s="85"/>
      <c r="R772" s="85"/>
    </row>
    <row r="773" spans="1:18" ht="24" customHeight="1">
      <c r="A773" s="98"/>
      <c r="C773" s="86"/>
      <c r="I773" s="85"/>
      <c r="J773" s="85"/>
      <c r="K773" s="85"/>
      <c r="L773" s="85"/>
      <c r="M773" s="85"/>
      <c r="N773" s="85"/>
      <c r="O773" s="85"/>
      <c r="P773" s="85"/>
      <c r="Q773" s="85"/>
      <c r="R773" s="85"/>
    </row>
    <row r="774" spans="1:18" ht="24" customHeight="1">
      <c r="A774" s="98"/>
      <c r="C774" s="86"/>
      <c r="I774" s="85"/>
      <c r="J774" s="85"/>
      <c r="K774" s="85"/>
      <c r="L774" s="85"/>
      <c r="M774" s="85"/>
      <c r="N774" s="85"/>
      <c r="O774" s="85"/>
      <c r="P774" s="85"/>
      <c r="Q774" s="85"/>
      <c r="R774" s="85"/>
    </row>
    <row r="775" spans="1:18" ht="24" customHeight="1">
      <c r="A775" s="98"/>
      <c r="C775" s="86"/>
      <c r="I775" s="85"/>
      <c r="J775" s="85"/>
      <c r="K775" s="85"/>
      <c r="L775" s="85"/>
      <c r="M775" s="85"/>
      <c r="N775" s="85"/>
      <c r="O775" s="85"/>
      <c r="P775" s="85"/>
      <c r="Q775" s="85"/>
      <c r="R775" s="85"/>
    </row>
    <row r="776" spans="1:18" ht="24" customHeight="1">
      <c r="A776" s="98"/>
      <c r="C776" s="86"/>
      <c r="I776" s="85"/>
      <c r="J776" s="85"/>
      <c r="K776" s="85"/>
      <c r="L776" s="85"/>
      <c r="M776" s="85"/>
      <c r="N776" s="85"/>
      <c r="O776" s="85"/>
      <c r="P776" s="85"/>
      <c r="Q776" s="85"/>
      <c r="R776" s="85"/>
    </row>
    <row r="777" spans="1:18" ht="24" customHeight="1">
      <c r="A777" s="98"/>
      <c r="C777" s="86"/>
      <c r="I777" s="85"/>
      <c r="J777" s="85"/>
      <c r="K777" s="85"/>
      <c r="L777" s="85"/>
      <c r="M777" s="85"/>
      <c r="N777" s="85"/>
      <c r="O777" s="85"/>
      <c r="P777" s="85"/>
      <c r="Q777" s="85"/>
      <c r="R777" s="85"/>
    </row>
    <row r="778" spans="1:18" ht="24" customHeight="1">
      <c r="A778" s="98"/>
      <c r="C778" s="86"/>
      <c r="I778" s="85"/>
      <c r="J778" s="85"/>
      <c r="K778" s="85"/>
      <c r="L778" s="85"/>
      <c r="M778" s="85"/>
      <c r="N778" s="85"/>
      <c r="O778" s="85"/>
      <c r="P778" s="85"/>
      <c r="Q778" s="85"/>
      <c r="R778" s="85"/>
    </row>
    <row r="779" spans="1:18" ht="24" customHeight="1">
      <c r="A779" s="98"/>
      <c r="C779" s="86"/>
      <c r="I779" s="85"/>
      <c r="J779" s="85"/>
      <c r="K779" s="85"/>
      <c r="L779" s="85"/>
      <c r="M779" s="85"/>
      <c r="N779" s="85"/>
      <c r="O779" s="85"/>
      <c r="P779" s="85"/>
      <c r="Q779" s="85"/>
      <c r="R779" s="85"/>
    </row>
    <row r="780" spans="1:18" ht="24" customHeight="1">
      <c r="A780" s="98"/>
      <c r="C780" s="86"/>
      <c r="I780" s="85"/>
      <c r="J780" s="85"/>
      <c r="K780" s="85"/>
      <c r="L780" s="85"/>
      <c r="M780" s="85"/>
      <c r="N780" s="85"/>
      <c r="O780" s="85"/>
      <c r="P780" s="85"/>
      <c r="Q780" s="85"/>
      <c r="R780" s="85"/>
    </row>
    <row r="781" spans="1:18" ht="24" customHeight="1">
      <c r="A781" s="98"/>
      <c r="C781" s="86"/>
      <c r="I781" s="85"/>
      <c r="J781" s="85"/>
      <c r="K781" s="85"/>
      <c r="L781" s="85"/>
      <c r="M781" s="85"/>
      <c r="N781" s="85"/>
      <c r="O781" s="85"/>
      <c r="P781" s="85"/>
      <c r="Q781" s="85"/>
      <c r="R781" s="85"/>
    </row>
    <row r="782" spans="1:18" ht="24" customHeight="1">
      <c r="A782" s="98"/>
      <c r="C782" s="86"/>
      <c r="I782" s="85"/>
      <c r="J782" s="85"/>
      <c r="K782" s="85"/>
      <c r="L782" s="85"/>
      <c r="M782" s="85"/>
      <c r="N782" s="85"/>
      <c r="O782" s="85"/>
      <c r="P782" s="85"/>
      <c r="Q782" s="85"/>
      <c r="R782" s="85"/>
    </row>
    <row r="783" spans="1:18" ht="24" customHeight="1">
      <c r="A783" s="98"/>
      <c r="C783" s="86"/>
      <c r="I783" s="85"/>
      <c r="J783" s="85"/>
      <c r="K783" s="85"/>
      <c r="L783" s="85"/>
      <c r="M783" s="85"/>
      <c r="N783" s="85"/>
      <c r="O783" s="85"/>
      <c r="P783" s="85"/>
      <c r="Q783" s="85"/>
      <c r="R783" s="85"/>
    </row>
    <row r="784" spans="1:18" ht="24" customHeight="1">
      <c r="A784" s="98"/>
      <c r="C784" s="86"/>
      <c r="I784" s="85"/>
      <c r="J784" s="85"/>
      <c r="K784" s="85"/>
      <c r="L784" s="85"/>
      <c r="M784" s="85"/>
      <c r="N784" s="85"/>
      <c r="O784" s="85"/>
      <c r="P784" s="85"/>
      <c r="Q784" s="85"/>
      <c r="R784" s="85"/>
    </row>
    <row r="785" spans="1:18" ht="24" customHeight="1">
      <c r="A785" s="98"/>
      <c r="C785" s="86"/>
      <c r="I785" s="85"/>
      <c r="J785" s="85"/>
      <c r="K785" s="85"/>
      <c r="L785" s="85"/>
      <c r="M785" s="85"/>
      <c r="N785" s="85"/>
      <c r="O785" s="85"/>
      <c r="P785" s="85"/>
      <c r="Q785" s="85"/>
      <c r="R785" s="85"/>
    </row>
    <row r="786" spans="1:18" ht="24" customHeight="1">
      <c r="A786" s="98"/>
      <c r="C786" s="86"/>
      <c r="I786" s="85"/>
      <c r="J786" s="85"/>
      <c r="K786" s="85"/>
      <c r="L786" s="85"/>
      <c r="M786" s="85"/>
      <c r="N786" s="85"/>
      <c r="O786" s="85"/>
      <c r="P786" s="85"/>
      <c r="Q786" s="85"/>
      <c r="R786" s="85"/>
    </row>
    <row r="787" spans="1:18" ht="24" customHeight="1">
      <c r="A787" s="98"/>
      <c r="C787" s="86"/>
      <c r="I787" s="85"/>
      <c r="J787" s="85"/>
      <c r="K787" s="85"/>
      <c r="L787" s="85"/>
      <c r="M787" s="85"/>
      <c r="N787" s="85"/>
      <c r="O787" s="85"/>
      <c r="P787" s="85"/>
      <c r="Q787" s="85"/>
      <c r="R787" s="85"/>
    </row>
    <row r="788" spans="1:18" ht="24" customHeight="1">
      <c r="A788" s="98"/>
      <c r="C788" s="86"/>
      <c r="I788" s="85"/>
      <c r="J788" s="85"/>
      <c r="K788" s="85"/>
      <c r="L788" s="85"/>
      <c r="M788" s="85"/>
      <c r="N788" s="85"/>
      <c r="O788" s="85"/>
      <c r="P788" s="85"/>
      <c r="Q788" s="85"/>
      <c r="R788" s="85"/>
    </row>
    <row r="789" spans="1:18" ht="24" customHeight="1">
      <c r="A789" s="98"/>
      <c r="C789" s="86"/>
      <c r="I789" s="85"/>
      <c r="J789" s="85"/>
      <c r="K789" s="85"/>
      <c r="L789" s="85"/>
      <c r="M789" s="85"/>
      <c r="N789" s="85"/>
      <c r="O789" s="85"/>
      <c r="P789" s="85"/>
      <c r="Q789" s="85"/>
      <c r="R789" s="85"/>
    </row>
    <row r="790" spans="1:18" ht="24" customHeight="1">
      <c r="A790" s="98"/>
      <c r="C790" s="86"/>
      <c r="I790" s="85"/>
      <c r="J790" s="85"/>
      <c r="K790" s="85"/>
      <c r="L790" s="85"/>
      <c r="M790" s="85"/>
      <c r="N790" s="85"/>
      <c r="O790" s="85"/>
      <c r="P790" s="85"/>
      <c r="Q790" s="85"/>
      <c r="R790" s="85"/>
    </row>
    <row r="791" spans="1:18" ht="24" customHeight="1">
      <c r="A791" s="98"/>
      <c r="C791" s="86"/>
      <c r="I791" s="85"/>
      <c r="J791" s="85"/>
      <c r="K791" s="85"/>
      <c r="L791" s="85"/>
      <c r="M791" s="85"/>
      <c r="N791" s="85"/>
      <c r="O791" s="85"/>
      <c r="P791" s="85"/>
      <c r="Q791" s="85"/>
      <c r="R791" s="85"/>
    </row>
    <row r="792" spans="1:18" ht="24" customHeight="1">
      <c r="A792" s="98"/>
      <c r="C792" s="86"/>
      <c r="I792" s="85"/>
      <c r="J792" s="85"/>
      <c r="K792" s="85"/>
      <c r="L792" s="85"/>
      <c r="M792" s="85"/>
      <c r="N792" s="85"/>
      <c r="O792" s="85"/>
      <c r="P792" s="85"/>
      <c r="Q792" s="85"/>
      <c r="R792" s="85"/>
    </row>
    <row r="793" spans="1:18" ht="24" customHeight="1">
      <c r="A793" s="98"/>
      <c r="C793" s="86"/>
      <c r="I793" s="85"/>
      <c r="J793" s="85"/>
      <c r="K793" s="85"/>
      <c r="L793" s="85"/>
      <c r="M793" s="85"/>
      <c r="N793" s="85"/>
      <c r="O793" s="85"/>
      <c r="P793" s="85"/>
      <c r="Q793" s="85"/>
      <c r="R793" s="85"/>
    </row>
    <row r="794" spans="1:18" ht="24" customHeight="1">
      <c r="A794" s="98"/>
      <c r="C794" s="86"/>
      <c r="I794" s="85"/>
      <c r="J794" s="85"/>
      <c r="K794" s="85"/>
      <c r="L794" s="85"/>
      <c r="M794" s="85"/>
      <c r="N794" s="85"/>
      <c r="O794" s="85"/>
      <c r="P794" s="85"/>
      <c r="Q794" s="85"/>
      <c r="R794" s="85"/>
    </row>
    <row r="795" spans="1:18" ht="24" customHeight="1">
      <c r="A795" s="98"/>
      <c r="C795" s="86"/>
      <c r="I795" s="85"/>
      <c r="J795" s="85"/>
      <c r="K795" s="85"/>
      <c r="L795" s="85"/>
      <c r="M795" s="85"/>
      <c r="N795" s="85"/>
      <c r="O795" s="85"/>
      <c r="P795" s="85"/>
      <c r="Q795" s="85"/>
      <c r="R795" s="85"/>
    </row>
    <row r="796" spans="1:18" ht="24" customHeight="1">
      <c r="A796" s="98"/>
      <c r="C796" s="86"/>
      <c r="I796" s="85"/>
      <c r="J796" s="85"/>
      <c r="K796" s="85"/>
      <c r="L796" s="85"/>
      <c r="M796" s="85"/>
      <c r="N796" s="85"/>
      <c r="O796" s="85"/>
      <c r="P796" s="85"/>
      <c r="Q796" s="85"/>
      <c r="R796" s="85"/>
    </row>
    <row r="797" spans="1:18" ht="24" customHeight="1">
      <c r="A797" s="98"/>
      <c r="C797" s="86"/>
      <c r="I797" s="85"/>
      <c r="J797" s="85"/>
      <c r="K797" s="85"/>
      <c r="L797" s="85"/>
      <c r="M797" s="85"/>
      <c r="N797" s="85"/>
      <c r="O797" s="85"/>
      <c r="P797" s="85"/>
      <c r="Q797" s="85"/>
      <c r="R797" s="85"/>
    </row>
    <row r="798" spans="1:18" ht="24" customHeight="1">
      <c r="A798" s="98"/>
      <c r="C798" s="86"/>
      <c r="I798" s="85"/>
      <c r="J798" s="85"/>
      <c r="K798" s="85"/>
      <c r="L798" s="85"/>
      <c r="M798" s="85"/>
      <c r="N798" s="85"/>
      <c r="O798" s="85"/>
      <c r="P798" s="85"/>
      <c r="Q798" s="85"/>
      <c r="R798" s="85"/>
    </row>
    <row r="799" spans="1:18" ht="24" customHeight="1">
      <c r="A799" s="98"/>
      <c r="C799" s="86"/>
      <c r="I799" s="85"/>
      <c r="J799" s="85"/>
      <c r="K799" s="85"/>
      <c r="L799" s="85"/>
      <c r="M799" s="85"/>
      <c r="N799" s="85"/>
      <c r="O799" s="85"/>
      <c r="P799" s="85"/>
      <c r="Q799" s="85"/>
      <c r="R799" s="85"/>
    </row>
    <row r="800" spans="1:18" ht="24" customHeight="1">
      <c r="A800" s="98"/>
      <c r="C800" s="86"/>
      <c r="I800" s="85"/>
      <c r="J800" s="85"/>
      <c r="K800" s="85"/>
      <c r="L800" s="85"/>
      <c r="M800" s="85"/>
      <c r="N800" s="85"/>
      <c r="O800" s="85"/>
      <c r="P800" s="85"/>
      <c r="Q800" s="85"/>
      <c r="R800" s="85"/>
    </row>
    <row r="801" spans="1:18" ht="24" customHeight="1">
      <c r="A801" s="98"/>
      <c r="C801" s="86"/>
      <c r="I801" s="85"/>
      <c r="J801" s="85"/>
      <c r="K801" s="85"/>
      <c r="L801" s="85"/>
      <c r="M801" s="85"/>
      <c r="N801" s="85"/>
      <c r="O801" s="85"/>
      <c r="P801" s="85"/>
      <c r="Q801" s="85"/>
      <c r="R801" s="85"/>
    </row>
    <row r="802" spans="1:18" ht="24" customHeight="1">
      <c r="A802" s="98"/>
      <c r="C802" s="86"/>
      <c r="I802" s="85"/>
      <c r="J802" s="85"/>
      <c r="K802" s="85"/>
      <c r="L802" s="85"/>
      <c r="M802" s="85"/>
      <c r="N802" s="85"/>
      <c r="O802" s="85"/>
      <c r="P802" s="85"/>
      <c r="Q802" s="85"/>
      <c r="R802" s="85"/>
    </row>
    <row r="803" spans="1:18" ht="24" customHeight="1">
      <c r="A803" s="98"/>
      <c r="C803" s="86"/>
      <c r="I803" s="85"/>
      <c r="J803" s="85"/>
      <c r="K803" s="85"/>
      <c r="L803" s="85"/>
      <c r="M803" s="85"/>
      <c r="N803" s="85"/>
      <c r="O803" s="85"/>
      <c r="P803" s="85"/>
      <c r="Q803" s="85"/>
      <c r="R803" s="85"/>
    </row>
    <row r="804" spans="1:18" ht="24" customHeight="1">
      <c r="A804" s="98"/>
      <c r="C804" s="86"/>
      <c r="I804" s="85"/>
      <c r="J804" s="85"/>
      <c r="K804" s="85"/>
      <c r="L804" s="85"/>
      <c r="M804" s="85"/>
      <c r="N804" s="85"/>
      <c r="O804" s="85"/>
      <c r="P804" s="85"/>
      <c r="Q804" s="85"/>
      <c r="R804" s="85"/>
    </row>
    <row r="805" spans="1:18" ht="24" customHeight="1">
      <c r="A805" s="98"/>
      <c r="C805" s="86"/>
      <c r="I805" s="85"/>
      <c r="J805" s="85"/>
      <c r="K805" s="85"/>
      <c r="L805" s="85"/>
      <c r="M805" s="85"/>
      <c r="N805" s="85"/>
      <c r="O805" s="85"/>
      <c r="P805" s="85"/>
      <c r="Q805" s="85"/>
      <c r="R805" s="85"/>
    </row>
    <row r="806" spans="1:18" ht="24" customHeight="1">
      <c r="A806" s="98"/>
      <c r="C806" s="86"/>
      <c r="I806" s="85"/>
      <c r="J806" s="85"/>
      <c r="K806" s="85"/>
      <c r="L806" s="85"/>
      <c r="M806" s="85"/>
      <c r="N806" s="85"/>
      <c r="O806" s="85"/>
      <c r="P806" s="85"/>
      <c r="Q806" s="85"/>
      <c r="R806" s="85"/>
    </row>
    <row r="807" spans="1:18" ht="24" customHeight="1">
      <c r="A807" s="98"/>
      <c r="C807" s="86"/>
      <c r="I807" s="85"/>
      <c r="J807" s="85"/>
      <c r="K807" s="85"/>
      <c r="L807" s="85"/>
      <c r="M807" s="85"/>
      <c r="N807" s="85"/>
      <c r="O807" s="85"/>
      <c r="P807" s="85"/>
      <c r="Q807" s="85"/>
      <c r="R807" s="85"/>
    </row>
    <row r="808" spans="1:18" ht="24" customHeight="1">
      <c r="A808" s="98"/>
      <c r="C808" s="86"/>
      <c r="I808" s="85"/>
      <c r="J808" s="85"/>
      <c r="K808" s="85"/>
      <c r="L808" s="85"/>
      <c r="M808" s="85"/>
      <c r="N808" s="85"/>
      <c r="O808" s="85"/>
      <c r="P808" s="85"/>
      <c r="Q808" s="85"/>
      <c r="R808" s="85"/>
    </row>
    <row r="809" spans="1:18" ht="24" customHeight="1">
      <c r="A809" s="98"/>
      <c r="C809" s="86"/>
      <c r="I809" s="85"/>
      <c r="J809" s="85"/>
      <c r="K809" s="85"/>
      <c r="L809" s="85"/>
      <c r="M809" s="85"/>
      <c r="N809" s="85"/>
      <c r="O809" s="85"/>
      <c r="P809" s="85"/>
      <c r="Q809" s="85"/>
      <c r="R809" s="85"/>
    </row>
    <row r="810" spans="1:18" ht="24" customHeight="1">
      <c r="A810" s="98"/>
      <c r="C810" s="86"/>
      <c r="I810" s="85"/>
      <c r="J810" s="85"/>
      <c r="K810" s="85"/>
      <c r="L810" s="85"/>
      <c r="M810" s="85"/>
      <c r="N810" s="85"/>
      <c r="O810" s="85"/>
      <c r="P810" s="85"/>
      <c r="Q810" s="85"/>
      <c r="R810" s="85"/>
    </row>
    <row r="811" spans="1:18" ht="24" customHeight="1">
      <c r="A811" s="98"/>
      <c r="C811" s="86"/>
      <c r="I811" s="85"/>
      <c r="J811" s="85"/>
      <c r="K811" s="85"/>
      <c r="L811" s="85"/>
      <c r="M811" s="85"/>
      <c r="N811" s="85"/>
      <c r="O811" s="85"/>
      <c r="P811" s="85"/>
      <c r="Q811" s="85"/>
      <c r="R811" s="85"/>
    </row>
    <row r="812" spans="1:18" ht="24" customHeight="1">
      <c r="A812" s="98"/>
      <c r="C812" s="86"/>
      <c r="I812" s="85"/>
      <c r="J812" s="85"/>
      <c r="K812" s="85"/>
      <c r="L812" s="85"/>
      <c r="M812" s="85"/>
      <c r="N812" s="85"/>
      <c r="O812" s="85"/>
      <c r="P812" s="85"/>
      <c r="Q812" s="85"/>
      <c r="R812" s="85"/>
    </row>
    <row r="813" spans="1:18" ht="24" customHeight="1">
      <c r="A813" s="98"/>
      <c r="C813" s="86"/>
      <c r="I813" s="85"/>
      <c r="J813" s="85"/>
      <c r="K813" s="85"/>
      <c r="L813" s="85"/>
      <c r="M813" s="85"/>
      <c r="N813" s="85"/>
      <c r="O813" s="85"/>
      <c r="P813" s="85"/>
      <c r="Q813" s="85"/>
      <c r="R813" s="85"/>
    </row>
    <row r="814" spans="1:18" ht="24" customHeight="1">
      <c r="A814" s="98"/>
      <c r="C814" s="86"/>
      <c r="I814" s="85"/>
      <c r="J814" s="85"/>
      <c r="K814" s="85"/>
      <c r="L814" s="85"/>
      <c r="M814" s="85"/>
      <c r="N814" s="85"/>
      <c r="O814" s="85"/>
      <c r="P814" s="85"/>
      <c r="Q814" s="85"/>
      <c r="R814" s="85"/>
    </row>
    <row r="815" spans="1:18" ht="24" customHeight="1">
      <c r="A815" s="98"/>
      <c r="C815" s="86"/>
      <c r="I815" s="85"/>
      <c r="J815" s="85"/>
      <c r="K815" s="85"/>
      <c r="L815" s="85"/>
      <c r="M815" s="85"/>
      <c r="N815" s="85"/>
      <c r="O815" s="85"/>
      <c r="P815" s="85"/>
      <c r="Q815" s="85"/>
      <c r="R815" s="85"/>
    </row>
    <row r="816" spans="1:18" ht="24" customHeight="1">
      <c r="A816" s="98"/>
      <c r="C816" s="86"/>
      <c r="I816" s="85"/>
      <c r="J816" s="85"/>
      <c r="K816" s="85"/>
      <c r="L816" s="85"/>
      <c r="M816" s="85"/>
      <c r="N816" s="85"/>
      <c r="O816" s="85"/>
      <c r="P816" s="85"/>
      <c r="Q816" s="85"/>
      <c r="R816" s="85"/>
    </row>
    <row r="817" spans="1:18" ht="24" customHeight="1">
      <c r="A817" s="98"/>
      <c r="C817" s="86"/>
      <c r="I817" s="85"/>
      <c r="J817" s="85"/>
      <c r="K817" s="85"/>
      <c r="L817" s="85"/>
      <c r="M817" s="85"/>
      <c r="N817" s="85"/>
      <c r="O817" s="85"/>
      <c r="P817" s="85"/>
      <c r="Q817" s="85"/>
      <c r="R817" s="85"/>
    </row>
    <row r="818" spans="1:18" ht="24" customHeight="1">
      <c r="A818" s="98"/>
      <c r="C818" s="86"/>
      <c r="I818" s="85"/>
      <c r="J818" s="85"/>
      <c r="K818" s="85"/>
      <c r="L818" s="85"/>
      <c r="M818" s="85"/>
      <c r="N818" s="85"/>
      <c r="O818" s="85"/>
      <c r="P818" s="85"/>
      <c r="Q818" s="85"/>
      <c r="R818" s="85"/>
    </row>
    <row r="819" spans="1:18" ht="24" customHeight="1">
      <c r="A819" s="98"/>
      <c r="C819" s="86"/>
      <c r="I819" s="85"/>
      <c r="J819" s="85"/>
      <c r="K819" s="85"/>
      <c r="L819" s="85"/>
      <c r="M819" s="85"/>
      <c r="N819" s="85"/>
      <c r="O819" s="85"/>
      <c r="P819" s="85"/>
      <c r="Q819" s="85"/>
      <c r="R819" s="85"/>
    </row>
    <row r="820" spans="1:18" ht="24" customHeight="1">
      <c r="A820" s="98"/>
      <c r="C820" s="86"/>
      <c r="I820" s="85"/>
      <c r="J820" s="85"/>
      <c r="K820" s="85"/>
      <c r="L820" s="85"/>
      <c r="M820" s="85"/>
      <c r="N820" s="85"/>
      <c r="O820" s="85"/>
      <c r="P820" s="85"/>
      <c r="Q820" s="85"/>
      <c r="R820" s="85"/>
    </row>
    <row r="821" spans="1:18" ht="24" customHeight="1">
      <c r="A821" s="98"/>
      <c r="C821" s="86"/>
      <c r="I821" s="85"/>
      <c r="J821" s="85"/>
      <c r="K821" s="85"/>
      <c r="L821" s="85"/>
      <c r="M821" s="85"/>
      <c r="N821" s="85"/>
      <c r="O821" s="85"/>
      <c r="P821" s="85"/>
      <c r="Q821" s="85"/>
      <c r="R821" s="85"/>
    </row>
    <row r="822" spans="1:18" ht="24" customHeight="1">
      <c r="A822" s="98"/>
      <c r="C822" s="86"/>
      <c r="I822" s="85"/>
      <c r="J822" s="85"/>
      <c r="K822" s="85"/>
      <c r="L822" s="85"/>
      <c r="M822" s="85"/>
      <c r="N822" s="85"/>
      <c r="O822" s="85"/>
      <c r="P822" s="85"/>
      <c r="Q822" s="85"/>
      <c r="R822" s="85"/>
    </row>
    <row r="823" spans="1:18" ht="24" customHeight="1">
      <c r="A823" s="98"/>
      <c r="C823" s="86"/>
      <c r="I823" s="85"/>
      <c r="J823" s="85"/>
      <c r="K823" s="85"/>
      <c r="L823" s="85"/>
      <c r="M823" s="85"/>
      <c r="N823" s="85"/>
      <c r="O823" s="85"/>
      <c r="P823" s="85"/>
      <c r="Q823" s="85"/>
      <c r="R823" s="85"/>
    </row>
    <row r="824" spans="1:18" ht="24" customHeight="1">
      <c r="A824" s="98"/>
      <c r="C824" s="86"/>
      <c r="I824" s="85"/>
      <c r="J824" s="85"/>
      <c r="K824" s="85"/>
      <c r="L824" s="85"/>
      <c r="M824" s="85"/>
      <c r="N824" s="85"/>
      <c r="O824" s="85"/>
      <c r="P824" s="85"/>
      <c r="Q824" s="85"/>
      <c r="R824" s="85"/>
    </row>
    <row r="825" spans="1:18" ht="24" customHeight="1">
      <c r="A825" s="98"/>
      <c r="C825" s="86"/>
      <c r="I825" s="85"/>
      <c r="J825" s="85"/>
      <c r="K825" s="85"/>
      <c r="L825" s="85"/>
      <c r="M825" s="85"/>
      <c r="N825" s="85"/>
      <c r="O825" s="85"/>
      <c r="P825" s="85"/>
      <c r="Q825" s="85"/>
      <c r="R825" s="85"/>
    </row>
    <row r="826" spans="1:18" ht="24" customHeight="1">
      <c r="A826" s="98"/>
      <c r="C826" s="86"/>
      <c r="I826" s="85"/>
      <c r="J826" s="85"/>
      <c r="K826" s="85"/>
      <c r="L826" s="85"/>
      <c r="M826" s="85"/>
      <c r="N826" s="85"/>
      <c r="O826" s="85"/>
      <c r="P826" s="85"/>
      <c r="Q826" s="85"/>
      <c r="R826" s="85"/>
    </row>
    <row r="827" spans="1:18" ht="24" customHeight="1">
      <c r="A827" s="98"/>
      <c r="C827" s="86"/>
      <c r="I827" s="85"/>
      <c r="J827" s="85"/>
      <c r="K827" s="85"/>
      <c r="L827" s="85"/>
      <c r="M827" s="85"/>
      <c r="N827" s="85"/>
      <c r="O827" s="85"/>
      <c r="P827" s="85"/>
      <c r="Q827" s="85"/>
      <c r="R827" s="85"/>
    </row>
    <row r="828" spans="1:18" ht="24" customHeight="1">
      <c r="A828" s="98"/>
      <c r="C828" s="86"/>
      <c r="I828" s="85"/>
      <c r="J828" s="85"/>
      <c r="K828" s="85"/>
      <c r="L828" s="85"/>
      <c r="M828" s="85"/>
      <c r="N828" s="85"/>
      <c r="O828" s="85"/>
      <c r="P828" s="85"/>
      <c r="Q828" s="85"/>
      <c r="R828" s="85"/>
    </row>
    <row r="829" spans="1:18" ht="24" customHeight="1">
      <c r="A829" s="98"/>
      <c r="C829" s="86"/>
      <c r="I829" s="85"/>
      <c r="J829" s="85"/>
      <c r="K829" s="85"/>
      <c r="L829" s="85"/>
      <c r="M829" s="85"/>
      <c r="N829" s="85"/>
      <c r="O829" s="85"/>
      <c r="P829" s="85"/>
      <c r="Q829" s="85"/>
      <c r="R829" s="85"/>
    </row>
    <row r="830" spans="1:18" ht="24" customHeight="1">
      <c r="A830" s="98"/>
      <c r="C830" s="86"/>
      <c r="I830" s="85"/>
      <c r="J830" s="85"/>
      <c r="K830" s="85"/>
      <c r="L830" s="85"/>
      <c r="M830" s="85"/>
      <c r="N830" s="85"/>
      <c r="O830" s="85"/>
      <c r="P830" s="85"/>
      <c r="Q830" s="85"/>
      <c r="R830" s="85"/>
    </row>
    <row r="831" spans="1:18" ht="24" customHeight="1">
      <c r="A831" s="98"/>
      <c r="C831" s="86"/>
      <c r="I831" s="85"/>
      <c r="J831" s="85"/>
      <c r="K831" s="85"/>
      <c r="L831" s="85"/>
      <c r="M831" s="85"/>
      <c r="N831" s="85"/>
      <c r="O831" s="85"/>
      <c r="P831" s="85"/>
      <c r="Q831" s="85"/>
      <c r="R831" s="85"/>
    </row>
    <row r="832" spans="1:18" ht="24" customHeight="1">
      <c r="A832" s="98"/>
      <c r="C832" s="86"/>
      <c r="I832" s="85"/>
      <c r="J832" s="85"/>
      <c r="K832" s="85"/>
      <c r="L832" s="85"/>
      <c r="M832" s="85"/>
      <c r="N832" s="85"/>
      <c r="O832" s="85"/>
      <c r="P832" s="85"/>
      <c r="Q832" s="85"/>
      <c r="R832" s="85"/>
    </row>
    <row r="833" spans="1:18" ht="24" customHeight="1">
      <c r="A833" s="98"/>
      <c r="C833" s="86"/>
      <c r="I833" s="85"/>
      <c r="J833" s="85"/>
      <c r="K833" s="85"/>
      <c r="L833" s="85"/>
      <c r="M833" s="85"/>
      <c r="N833" s="85"/>
      <c r="O833" s="85"/>
      <c r="P833" s="85"/>
      <c r="Q833" s="85"/>
      <c r="R833" s="85"/>
    </row>
    <row r="834" spans="1:18" ht="24" customHeight="1">
      <c r="A834" s="98"/>
      <c r="C834" s="86"/>
      <c r="I834" s="85"/>
      <c r="J834" s="85"/>
      <c r="K834" s="85"/>
      <c r="L834" s="85"/>
      <c r="M834" s="85"/>
      <c r="N834" s="85"/>
      <c r="O834" s="85"/>
      <c r="P834" s="85"/>
      <c r="Q834" s="85"/>
      <c r="R834" s="85"/>
    </row>
    <row r="835" spans="1:18" ht="24" customHeight="1">
      <c r="A835" s="98"/>
      <c r="C835" s="86"/>
      <c r="I835" s="85"/>
      <c r="J835" s="85"/>
      <c r="K835" s="85"/>
      <c r="L835" s="85"/>
      <c r="M835" s="85"/>
      <c r="N835" s="85"/>
      <c r="O835" s="85"/>
      <c r="P835" s="85"/>
      <c r="Q835" s="85"/>
      <c r="R835" s="85"/>
    </row>
    <row r="836" spans="1:18" ht="24" customHeight="1">
      <c r="A836" s="98"/>
      <c r="C836" s="86"/>
      <c r="I836" s="85"/>
      <c r="J836" s="85"/>
      <c r="K836" s="85"/>
      <c r="L836" s="85"/>
      <c r="M836" s="85"/>
      <c r="N836" s="85"/>
      <c r="O836" s="85"/>
      <c r="P836" s="85"/>
      <c r="Q836" s="85"/>
      <c r="R836" s="85"/>
    </row>
    <row r="837" spans="1:18" ht="24" customHeight="1">
      <c r="A837" s="98"/>
      <c r="C837" s="86"/>
      <c r="I837" s="85"/>
      <c r="J837" s="85"/>
      <c r="K837" s="85"/>
      <c r="L837" s="85"/>
      <c r="M837" s="85"/>
      <c r="N837" s="85"/>
      <c r="O837" s="85"/>
      <c r="P837" s="85"/>
      <c r="Q837" s="85"/>
      <c r="R837" s="85"/>
    </row>
    <row r="838" spans="1:18" ht="24" customHeight="1">
      <c r="A838" s="98"/>
      <c r="C838" s="86"/>
      <c r="I838" s="85"/>
      <c r="J838" s="85"/>
      <c r="K838" s="85"/>
      <c r="L838" s="85"/>
      <c r="M838" s="85"/>
      <c r="N838" s="85"/>
      <c r="O838" s="85"/>
      <c r="P838" s="85"/>
      <c r="Q838" s="85"/>
      <c r="R838" s="85"/>
    </row>
    <row r="839" spans="1:18" ht="24" customHeight="1">
      <c r="A839" s="98"/>
      <c r="C839" s="86"/>
      <c r="I839" s="85"/>
      <c r="J839" s="85"/>
      <c r="K839" s="85"/>
      <c r="L839" s="85"/>
      <c r="M839" s="85"/>
      <c r="N839" s="85"/>
      <c r="O839" s="85"/>
      <c r="P839" s="85"/>
      <c r="Q839" s="85"/>
      <c r="R839" s="85"/>
    </row>
    <row r="840" spans="1:18" ht="24" customHeight="1">
      <c r="A840" s="98"/>
      <c r="C840" s="86"/>
      <c r="I840" s="85"/>
      <c r="J840" s="85"/>
      <c r="K840" s="85"/>
      <c r="L840" s="85"/>
      <c r="M840" s="85"/>
      <c r="N840" s="85"/>
      <c r="O840" s="85"/>
      <c r="P840" s="85"/>
      <c r="Q840" s="85"/>
      <c r="R840" s="85"/>
    </row>
    <row r="841" spans="1:18" ht="24" customHeight="1">
      <c r="A841" s="98"/>
      <c r="C841" s="86"/>
      <c r="I841" s="85"/>
      <c r="J841" s="85"/>
      <c r="K841" s="85"/>
      <c r="L841" s="85"/>
      <c r="M841" s="85"/>
      <c r="N841" s="85"/>
      <c r="O841" s="85"/>
      <c r="P841" s="85"/>
      <c r="Q841" s="85"/>
      <c r="R841" s="85"/>
    </row>
    <row r="842" spans="1:18" ht="24" customHeight="1">
      <c r="A842" s="98"/>
      <c r="C842" s="86"/>
      <c r="I842" s="85"/>
      <c r="J842" s="85"/>
      <c r="K842" s="85"/>
      <c r="L842" s="85"/>
      <c r="M842" s="85"/>
      <c r="N842" s="85"/>
      <c r="O842" s="85"/>
      <c r="P842" s="85"/>
      <c r="Q842" s="85"/>
      <c r="R842" s="85"/>
    </row>
    <row r="843" spans="1:18" ht="24" customHeight="1">
      <c r="A843" s="98"/>
      <c r="C843" s="86"/>
      <c r="I843" s="85"/>
      <c r="J843" s="85"/>
      <c r="K843" s="85"/>
      <c r="L843" s="85"/>
      <c r="M843" s="85"/>
      <c r="N843" s="85"/>
      <c r="O843" s="85"/>
      <c r="P843" s="85"/>
      <c r="Q843" s="85"/>
      <c r="R843" s="85"/>
    </row>
    <row r="844" spans="1:18" ht="24" customHeight="1">
      <c r="A844" s="98"/>
      <c r="C844" s="86"/>
      <c r="I844" s="85"/>
      <c r="J844" s="85"/>
      <c r="K844" s="85"/>
      <c r="L844" s="85"/>
      <c r="M844" s="85"/>
      <c r="N844" s="85"/>
      <c r="O844" s="85"/>
      <c r="P844" s="85"/>
      <c r="Q844" s="85"/>
      <c r="R844" s="85"/>
    </row>
    <row r="845" spans="1:18" ht="24" customHeight="1">
      <c r="A845" s="98"/>
      <c r="C845" s="86"/>
      <c r="I845" s="85"/>
      <c r="J845" s="85"/>
      <c r="K845" s="85"/>
      <c r="L845" s="85"/>
      <c r="M845" s="85"/>
      <c r="N845" s="85"/>
      <c r="O845" s="85"/>
      <c r="P845" s="85"/>
      <c r="Q845" s="85"/>
      <c r="R845" s="85"/>
    </row>
    <row r="846" spans="1:18" ht="24" customHeight="1">
      <c r="A846" s="98"/>
      <c r="C846" s="86"/>
      <c r="I846" s="85"/>
      <c r="J846" s="85"/>
      <c r="K846" s="85"/>
      <c r="L846" s="85"/>
      <c r="M846" s="85"/>
      <c r="N846" s="85"/>
      <c r="O846" s="85"/>
      <c r="P846" s="85"/>
      <c r="Q846" s="85"/>
      <c r="R846" s="85"/>
    </row>
    <row r="847" spans="1:18" ht="24" customHeight="1">
      <c r="A847" s="98"/>
      <c r="C847" s="86"/>
      <c r="I847" s="85"/>
      <c r="J847" s="85"/>
      <c r="K847" s="85"/>
      <c r="L847" s="85"/>
      <c r="M847" s="85"/>
      <c r="N847" s="85"/>
      <c r="O847" s="85"/>
      <c r="P847" s="85"/>
      <c r="Q847" s="85"/>
      <c r="R847" s="85"/>
    </row>
    <row r="848" spans="1:18" ht="24" customHeight="1">
      <c r="A848" s="98"/>
      <c r="C848" s="86"/>
      <c r="I848" s="85"/>
      <c r="J848" s="85"/>
      <c r="K848" s="85"/>
      <c r="L848" s="85"/>
      <c r="M848" s="85"/>
      <c r="N848" s="85"/>
      <c r="O848" s="85"/>
      <c r="P848" s="85"/>
      <c r="Q848" s="85"/>
      <c r="R848" s="85"/>
    </row>
    <row r="849" spans="1:18" ht="24" customHeight="1">
      <c r="A849" s="98"/>
      <c r="C849" s="86"/>
      <c r="I849" s="85"/>
      <c r="J849" s="85"/>
      <c r="K849" s="85"/>
      <c r="L849" s="85"/>
      <c r="M849" s="85"/>
      <c r="N849" s="85"/>
      <c r="O849" s="85"/>
      <c r="P849" s="85"/>
      <c r="Q849" s="85"/>
      <c r="R849" s="85"/>
    </row>
    <row r="850" spans="1:18" ht="24" customHeight="1">
      <c r="A850" s="98"/>
      <c r="C850" s="86"/>
      <c r="I850" s="85"/>
      <c r="J850" s="85"/>
      <c r="K850" s="85"/>
      <c r="L850" s="85"/>
      <c r="M850" s="85"/>
      <c r="N850" s="85"/>
      <c r="O850" s="85"/>
      <c r="P850" s="85"/>
      <c r="Q850" s="85"/>
      <c r="R850" s="85"/>
    </row>
    <row r="851" spans="1:18" ht="24" customHeight="1">
      <c r="A851" s="98"/>
      <c r="C851" s="86"/>
      <c r="I851" s="85"/>
      <c r="J851" s="85"/>
      <c r="K851" s="85"/>
      <c r="L851" s="85"/>
      <c r="M851" s="85"/>
      <c r="N851" s="85"/>
      <c r="O851" s="85"/>
      <c r="P851" s="85"/>
      <c r="Q851" s="85"/>
      <c r="R851" s="85"/>
    </row>
    <row r="852" spans="1:18" ht="24" customHeight="1">
      <c r="A852" s="98"/>
      <c r="C852" s="86"/>
      <c r="I852" s="85"/>
      <c r="J852" s="85"/>
      <c r="K852" s="85"/>
      <c r="L852" s="85"/>
      <c r="M852" s="85"/>
      <c r="N852" s="85"/>
      <c r="O852" s="85"/>
      <c r="P852" s="85"/>
      <c r="Q852" s="85"/>
      <c r="R852" s="85"/>
    </row>
    <row r="853" spans="1:18" ht="24" customHeight="1">
      <c r="A853" s="98"/>
      <c r="C853" s="86"/>
      <c r="I853" s="85"/>
      <c r="J853" s="85"/>
      <c r="K853" s="85"/>
      <c r="L853" s="85"/>
      <c r="M853" s="85"/>
      <c r="N853" s="85"/>
      <c r="O853" s="85"/>
      <c r="P853" s="85"/>
      <c r="Q853" s="85"/>
      <c r="R853" s="85"/>
    </row>
    <row r="854" spans="1:18" ht="24" customHeight="1">
      <c r="A854" s="98"/>
      <c r="C854" s="86"/>
      <c r="I854" s="85"/>
      <c r="J854" s="85"/>
      <c r="K854" s="85"/>
      <c r="L854" s="85"/>
      <c r="M854" s="85"/>
      <c r="N854" s="85"/>
      <c r="O854" s="85"/>
      <c r="P854" s="85"/>
      <c r="Q854" s="85"/>
      <c r="R854" s="85"/>
    </row>
    <row r="855" spans="1:18" ht="24" customHeight="1">
      <c r="A855" s="98"/>
      <c r="C855" s="86"/>
      <c r="I855" s="85"/>
      <c r="J855" s="85"/>
      <c r="K855" s="85"/>
      <c r="L855" s="85"/>
      <c r="M855" s="85"/>
      <c r="N855" s="85"/>
      <c r="O855" s="85"/>
      <c r="P855" s="85"/>
      <c r="Q855" s="85"/>
      <c r="R855" s="85"/>
    </row>
    <row r="856" spans="1:18" ht="24" customHeight="1">
      <c r="A856" s="98"/>
      <c r="C856" s="86"/>
      <c r="I856" s="85"/>
      <c r="J856" s="85"/>
      <c r="K856" s="85"/>
      <c r="L856" s="85"/>
      <c r="M856" s="85"/>
      <c r="N856" s="85"/>
      <c r="O856" s="85"/>
      <c r="P856" s="85"/>
      <c r="Q856" s="85"/>
      <c r="R856" s="85"/>
    </row>
    <row r="857" spans="1:18" ht="24" customHeight="1">
      <c r="A857" s="98"/>
      <c r="C857" s="86"/>
      <c r="I857" s="85"/>
      <c r="J857" s="85"/>
      <c r="K857" s="85"/>
      <c r="L857" s="85"/>
      <c r="M857" s="85"/>
      <c r="N857" s="85"/>
      <c r="O857" s="85"/>
      <c r="P857" s="85"/>
      <c r="Q857" s="85"/>
      <c r="R857" s="85"/>
    </row>
    <row r="858" spans="1:18" ht="24" customHeight="1">
      <c r="A858" s="98"/>
      <c r="C858" s="86"/>
      <c r="I858" s="85"/>
      <c r="J858" s="85"/>
      <c r="K858" s="85"/>
      <c r="L858" s="85"/>
      <c r="M858" s="85"/>
      <c r="N858" s="85"/>
      <c r="O858" s="85"/>
      <c r="P858" s="85"/>
      <c r="Q858" s="85"/>
      <c r="R858" s="85"/>
    </row>
    <row r="859" spans="1:18" ht="24" customHeight="1">
      <c r="A859" s="98"/>
      <c r="C859" s="86"/>
      <c r="I859" s="85"/>
      <c r="J859" s="85"/>
      <c r="K859" s="85"/>
      <c r="L859" s="85"/>
      <c r="M859" s="85"/>
      <c r="N859" s="85"/>
      <c r="O859" s="85"/>
      <c r="P859" s="85"/>
      <c r="Q859" s="85"/>
      <c r="R859" s="85"/>
    </row>
    <row r="860" spans="1:18" ht="24" customHeight="1">
      <c r="A860" s="98"/>
      <c r="C860" s="86"/>
      <c r="I860" s="85"/>
      <c r="J860" s="85"/>
      <c r="K860" s="85"/>
      <c r="L860" s="85"/>
      <c r="M860" s="85"/>
      <c r="N860" s="85"/>
      <c r="O860" s="85"/>
      <c r="P860" s="85"/>
      <c r="Q860" s="85"/>
      <c r="R860" s="85"/>
    </row>
    <row r="861" spans="1:18" ht="24" customHeight="1">
      <c r="A861" s="98"/>
      <c r="C861" s="86"/>
      <c r="I861" s="85"/>
      <c r="J861" s="85"/>
      <c r="K861" s="85"/>
      <c r="L861" s="85"/>
      <c r="M861" s="85"/>
      <c r="N861" s="85"/>
      <c r="O861" s="85"/>
      <c r="P861" s="85"/>
      <c r="Q861" s="85"/>
      <c r="R861" s="85"/>
    </row>
    <row r="862" spans="1:18" ht="24" customHeight="1">
      <c r="A862" s="98"/>
      <c r="C862" s="86"/>
      <c r="I862" s="85"/>
      <c r="J862" s="85"/>
      <c r="K862" s="85"/>
      <c r="L862" s="85"/>
      <c r="M862" s="85"/>
      <c r="N862" s="85"/>
      <c r="O862" s="85"/>
      <c r="P862" s="85"/>
      <c r="Q862" s="85"/>
      <c r="R862" s="85"/>
    </row>
    <row r="863" spans="1:18" ht="24" customHeight="1">
      <c r="A863" s="98"/>
      <c r="C863" s="86"/>
      <c r="I863" s="85"/>
      <c r="J863" s="85"/>
      <c r="K863" s="85"/>
      <c r="L863" s="85"/>
      <c r="M863" s="85"/>
      <c r="N863" s="85"/>
      <c r="O863" s="85"/>
      <c r="P863" s="85"/>
      <c r="Q863" s="85"/>
      <c r="R863" s="85"/>
    </row>
    <row r="864" spans="1:18" ht="24" customHeight="1">
      <c r="A864" s="98"/>
      <c r="C864" s="86"/>
      <c r="I864" s="85"/>
      <c r="J864" s="85"/>
      <c r="K864" s="85"/>
      <c r="L864" s="85"/>
      <c r="M864" s="85"/>
      <c r="N864" s="85"/>
      <c r="O864" s="85"/>
      <c r="P864" s="85"/>
      <c r="Q864" s="85"/>
      <c r="R864" s="85"/>
    </row>
    <row r="865" spans="1:18" ht="24" customHeight="1">
      <c r="A865" s="98"/>
      <c r="C865" s="86"/>
      <c r="I865" s="85"/>
      <c r="J865" s="85"/>
      <c r="K865" s="85"/>
      <c r="L865" s="85"/>
      <c r="M865" s="85"/>
      <c r="N865" s="85"/>
      <c r="O865" s="85"/>
      <c r="P865" s="85"/>
      <c r="Q865" s="85"/>
      <c r="R865" s="85"/>
    </row>
    <row r="866" spans="1:18" ht="24" customHeight="1">
      <c r="A866" s="98"/>
      <c r="C866" s="86"/>
      <c r="I866" s="85"/>
      <c r="J866" s="85"/>
      <c r="K866" s="85"/>
      <c r="L866" s="85"/>
      <c r="M866" s="85"/>
      <c r="N866" s="85"/>
      <c r="O866" s="85"/>
      <c r="P866" s="85"/>
      <c r="Q866" s="85"/>
      <c r="R866" s="85"/>
    </row>
    <row r="867" spans="1:18" ht="24" customHeight="1">
      <c r="A867" s="98"/>
      <c r="C867" s="86"/>
      <c r="I867" s="85"/>
      <c r="J867" s="85"/>
      <c r="K867" s="85"/>
      <c r="L867" s="85"/>
      <c r="M867" s="85"/>
      <c r="N867" s="85"/>
      <c r="O867" s="85"/>
      <c r="P867" s="85"/>
      <c r="Q867" s="85"/>
      <c r="R867" s="85"/>
    </row>
    <row r="868" spans="1:18" ht="24" customHeight="1">
      <c r="A868" s="98"/>
      <c r="C868" s="86"/>
      <c r="I868" s="85"/>
      <c r="J868" s="85"/>
      <c r="K868" s="85"/>
      <c r="L868" s="85"/>
      <c r="M868" s="85"/>
      <c r="N868" s="85"/>
      <c r="O868" s="85"/>
      <c r="P868" s="85"/>
      <c r="Q868" s="85"/>
      <c r="R868" s="85"/>
    </row>
    <row r="869" spans="1:18" ht="24" customHeight="1">
      <c r="A869" s="98"/>
      <c r="C869" s="86"/>
      <c r="I869" s="85"/>
      <c r="J869" s="85"/>
      <c r="K869" s="85"/>
      <c r="L869" s="85"/>
      <c r="M869" s="85"/>
      <c r="N869" s="85"/>
      <c r="O869" s="85"/>
      <c r="P869" s="85"/>
      <c r="Q869" s="85"/>
      <c r="R869" s="85"/>
    </row>
    <row r="870" spans="1:18" ht="24" customHeight="1">
      <c r="A870" s="98"/>
      <c r="C870" s="86"/>
      <c r="I870" s="85"/>
      <c r="J870" s="85"/>
      <c r="K870" s="85"/>
      <c r="L870" s="85"/>
      <c r="M870" s="85"/>
      <c r="N870" s="85"/>
      <c r="O870" s="85"/>
      <c r="P870" s="85"/>
      <c r="Q870" s="85"/>
      <c r="R870" s="85"/>
    </row>
    <row r="871" spans="1:18" ht="24" customHeight="1">
      <c r="A871" s="98"/>
      <c r="C871" s="86"/>
      <c r="I871" s="85"/>
      <c r="J871" s="85"/>
      <c r="K871" s="85"/>
      <c r="L871" s="85"/>
      <c r="M871" s="85"/>
      <c r="N871" s="85"/>
      <c r="O871" s="85"/>
      <c r="P871" s="85"/>
      <c r="Q871" s="85"/>
      <c r="R871" s="85"/>
    </row>
    <row r="872" spans="1:18" ht="24" customHeight="1">
      <c r="A872" s="98"/>
      <c r="C872" s="86"/>
      <c r="I872" s="85"/>
      <c r="J872" s="85"/>
      <c r="K872" s="85"/>
      <c r="L872" s="85"/>
      <c r="M872" s="85"/>
      <c r="N872" s="85"/>
      <c r="O872" s="85"/>
      <c r="P872" s="85"/>
      <c r="Q872" s="85"/>
      <c r="R872" s="85"/>
    </row>
    <row r="873" spans="1:18" ht="24" customHeight="1">
      <c r="A873" s="98"/>
      <c r="C873" s="86"/>
      <c r="I873" s="85"/>
      <c r="J873" s="85"/>
      <c r="K873" s="85"/>
      <c r="L873" s="85"/>
      <c r="M873" s="85"/>
      <c r="N873" s="85"/>
      <c r="O873" s="85"/>
      <c r="P873" s="85"/>
      <c r="Q873" s="85"/>
      <c r="R873" s="85"/>
    </row>
    <row r="874" spans="1:18" ht="24" customHeight="1">
      <c r="A874" s="98"/>
      <c r="C874" s="86"/>
      <c r="I874" s="85"/>
      <c r="J874" s="85"/>
      <c r="K874" s="85"/>
      <c r="L874" s="85"/>
      <c r="M874" s="85"/>
      <c r="N874" s="85"/>
      <c r="O874" s="85"/>
      <c r="P874" s="85"/>
      <c r="Q874" s="85"/>
      <c r="R874" s="85"/>
    </row>
    <row r="875" spans="1:18" ht="24" customHeight="1">
      <c r="A875" s="98"/>
      <c r="C875" s="86"/>
      <c r="I875" s="85"/>
      <c r="J875" s="85"/>
      <c r="K875" s="85"/>
      <c r="L875" s="85"/>
      <c r="M875" s="85"/>
      <c r="N875" s="85"/>
      <c r="O875" s="85"/>
      <c r="P875" s="85"/>
      <c r="Q875" s="85"/>
      <c r="R875" s="85"/>
    </row>
    <row r="876" spans="1:18" ht="24" customHeight="1">
      <c r="A876" s="98"/>
      <c r="C876" s="86"/>
      <c r="I876" s="85"/>
      <c r="J876" s="85"/>
      <c r="K876" s="85"/>
      <c r="L876" s="85"/>
      <c r="M876" s="85"/>
      <c r="N876" s="85"/>
      <c r="O876" s="85"/>
      <c r="P876" s="85"/>
      <c r="Q876" s="85"/>
      <c r="R876" s="85"/>
    </row>
    <row r="877" spans="1:18" ht="24" customHeight="1">
      <c r="A877" s="98"/>
      <c r="C877" s="86"/>
      <c r="I877" s="85"/>
      <c r="J877" s="85"/>
      <c r="K877" s="85"/>
      <c r="L877" s="85"/>
      <c r="M877" s="85"/>
      <c r="N877" s="85"/>
      <c r="O877" s="85"/>
      <c r="P877" s="85"/>
      <c r="Q877" s="85"/>
      <c r="R877" s="85"/>
    </row>
    <row r="878" spans="1:18" ht="24" customHeight="1">
      <c r="A878" s="98"/>
      <c r="C878" s="86"/>
      <c r="I878" s="85"/>
      <c r="J878" s="85"/>
      <c r="K878" s="85"/>
      <c r="L878" s="85"/>
      <c r="M878" s="85"/>
      <c r="N878" s="85"/>
      <c r="O878" s="85"/>
      <c r="P878" s="85"/>
      <c r="Q878" s="85"/>
      <c r="R878" s="85"/>
    </row>
    <row r="879" spans="1:18" ht="24" customHeight="1">
      <c r="A879" s="98"/>
      <c r="C879" s="86"/>
      <c r="I879" s="85"/>
      <c r="J879" s="85"/>
      <c r="K879" s="85"/>
      <c r="L879" s="85"/>
      <c r="M879" s="85"/>
      <c r="N879" s="85"/>
      <c r="O879" s="85"/>
      <c r="P879" s="85"/>
      <c r="Q879" s="85"/>
      <c r="R879" s="85"/>
    </row>
    <row r="880" spans="1:18" ht="24" customHeight="1">
      <c r="A880" s="98"/>
      <c r="C880" s="86"/>
      <c r="I880" s="85"/>
      <c r="J880" s="85"/>
      <c r="K880" s="85"/>
      <c r="L880" s="85"/>
      <c r="M880" s="85"/>
      <c r="N880" s="85"/>
      <c r="O880" s="85"/>
      <c r="P880" s="85"/>
      <c r="Q880" s="85"/>
      <c r="R880" s="85"/>
    </row>
    <row r="881" spans="1:18" ht="24" customHeight="1">
      <c r="A881" s="98"/>
      <c r="C881" s="86"/>
      <c r="I881" s="85"/>
      <c r="J881" s="85"/>
      <c r="K881" s="85"/>
      <c r="L881" s="85"/>
      <c r="M881" s="85"/>
      <c r="N881" s="85"/>
      <c r="O881" s="85"/>
      <c r="P881" s="85"/>
      <c r="Q881" s="85"/>
      <c r="R881" s="85"/>
    </row>
    <row r="882" spans="1:18" ht="24" customHeight="1">
      <c r="A882" s="98"/>
      <c r="C882" s="86"/>
      <c r="I882" s="85"/>
      <c r="J882" s="85"/>
      <c r="K882" s="85"/>
      <c r="L882" s="85"/>
      <c r="M882" s="85"/>
      <c r="N882" s="85"/>
      <c r="O882" s="85"/>
      <c r="P882" s="85"/>
      <c r="Q882" s="85"/>
      <c r="R882" s="85"/>
    </row>
    <row r="883" spans="1:18" ht="24" customHeight="1">
      <c r="A883" s="98"/>
      <c r="C883" s="86"/>
      <c r="I883" s="85"/>
      <c r="J883" s="85"/>
      <c r="K883" s="85"/>
      <c r="L883" s="85"/>
      <c r="M883" s="85"/>
      <c r="N883" s="85"/>
      <c r="O883" s="85"/>
      <c r="P883" s="85"/>
      <c r="Q883" s="85"/>
      <c r="R883" s="85"/>
    </row>
    <row r="884" spans="1:18" ht="24" customHeight="1">
      <c r="A884" s="98"/>
      <c r="C884" s="86"/>
      <c r="I884" s="85"/>
      <c r="J884" s="85"/>
      <c r="K884" s="85"/>
      <c r="L884" s="85"/>
      <c r="M884" s="85"/>
      <c r="N884" s="85"/>
      <c r="O884" s="85"/>
      <c r="P884" s="85"/>
      <c r="Q884" s="85"/>
      <c r="R884" s="85"/>
    </row>
    <row r="885" spans="1:18" ht="24" customHeight="1">
      <c r="A885" s="98"/>
      <c r="C885" s="86"/>
      <c r="I885" s="85"/>
      <c r="J885" s="85"/>
      <c r="K885" s="85"/>
      <c r="L885" s="85"/>
      <c r="M885" s="85"/>
      <c r="N885" s="85"/>
      <c r="O885" s="85"/>
      <c r="P885" s="85"/>
      <c r="Q885" s="85"/>
      <c r="R885" s="85"/>
    </row>
    <row r="886" spans="1:18" ht="24" customHeight="1">
      <c r="A886" s="98"/>
      <c r="C886" s="86"/>
      <c r="I886" s="85"/>
      <c r="J886" s="85"/>
      <c r="K886" s="85"/>
      <c r="L886" s="85"/>
      <c r="M886" s="85"/>
      <c r="N886" s="85"/>
      <c r="O886" s="85"/>
      <c r="P886" s="85"/>
      <c r="Q886" s="85"/>
      <c r="R886" s="85"/>
    </row>
    <row r="887" spans="1:18" ht="24" customHeight="1">
      <c r="A887" s="98"/>
      <c r="C887" s="86"/>
      <c r="I887" s="85"/>
      <c r="J887" s="85"/>
      <c r="K887" s="85"/>
      <c r="L887" s="85"/>
      <c r="M887" s="85"/>
      <c r="N887" s="85"/>
      <c r="O887" s="85"/>
      <c r="P887" s="85"/>
      <c r="Q887" s="85"/>
      <c r="R887" s="85"/>
    </row>
    <row r="888" spans="1:18" ht="24" customHeight="1">
      <c r="A888" s="98"/>
      <c r="C888" s="86"/>
      <c r="I888" s="85"/>
      <c r="J888" s="85"/>
      <c r="K888" s="85"/>
      <c r="L888" s="85"/>
      <c r="M888" s="85"/>
      <c r="N888" s="85"/>
      <c r="O888" s="85"/>
      <c r="P888" s="85"/>
      <c r="Q888" s="85"/>
      <c r="R888" s="85"/>
    </row>
    <row r="889" spans="1:18" ht="24" customHeight="1">
      <c r="A889" s="98"/>
      <c r="C889" s="86"/>
      <c r="I889" s="85"/>
      <c r="J889" s="85"/>
      <c r="K889" s="85"/>
      <c r="L889" s="85"/>
      <c r="M889" s="85"/>
      <c r="N889" s="85"/>
      <c r="O889" s="85"/>
      <c r="P889" s="85"/>
      <c r="Q889" s="85"/>
      <c r="R889" s="85"/>
    </row>
    <row r="890" spans="1:18" ht="24" customHeight="1">
      <c r="A890" s="98"/>
      <c r="C890" s="86"/>
      <c r="I890" s="85"/>
      <c r="J890" s="85"/>
      <c r="K890" s="85"/>
      <c r="L890" s="85"/>
      <c r="M890" s="85"/>
      <c r="N890" s="85"/>
      <c r="O890" s="85"/>
      <c r="P890" s="85"/>
      <c r="Q890" s="85"/>
      <c r="R890" s="85"/>
    </row>
    <row r="891" spans="1:18" ht="24" customHeight="1">
      <c r="A891" s="98"/>
      <c r="C891" s="86"/>
      <c r="I891" s="85"/>
      <c r="J891" s="85"/>
      <c r="K891" s="85"/>
      <c r="L891" s="85"/>
      <c r="M891" s="85"/>
      <c r="N891" s="85"/>
      <c r="O891" s="85"/>
      <c r="P891" s="85"/>
      <c r="Q891" s="85"/>
      <c r="R891" s="85"/>
    </row>
    <row r="892" spans="1:18" ht="24" customHeight="1">
      <c r="A892" s="98"/>
      <c r="C892" s="86"/>
      <c r="I892" s="85"/>
      <c r="J892" s="85"/>
      <c r="K892" s="85"/>
      <c r="L892" s="85"/>
      <c r="M892" s="85"/>
      <c r="N892" s="85"/>
      <c r="O892" s="85"/>
      <c r="P892" s="85"/>
      <c r="Q892" s="85"/>
      <c r="R892" s="85"/>
    </row>
    <row r="893" spans="1:18" ht="24" customHeight="1">
      <c r="A893" s="98"/>
      <c r="C893" s="86"/>
      <c r="I893" s="85"/>
      <c r="J893" s="85"/>
      <c r="K893" s="85"/>
      <c r="L893" s="85"/>
      <c r="M893" s="85"/>
      <c r="N893" s="85"/>
      <c r="O893" s="85"/>
      <c r="P893" s="85"/>
      <c r="Q893" s="85"/>
      <c r="R893" s="85"/>
    </row>
    <row r="894" spans="1:18" ht="24" customHeight="1">
      <c r="A894" s="98"/>
      <c r="C894" s="86"/>
      <c r="I894" s="85"/>
      <c r="J894" s="85"/>
      <c r="K894" s="85"/>
      <c r="L894" s="85"/>
      <c r="M894" s="85"/>
      <c r="N894" s="85"/>
      <c r="O894" s="85"/>
      <c r="P894" s="85"/>
      <c r="Q894" s="85"/>
      <c r="R894" s="85"/>
    </row>
    <row r="895" spans="1:18" ht="24" customHeight="1">
      <c r="A895" s="98"/>
      <c r="C895" s="86"/>
      <c r="I895" s="85"/>
      <c r="J895" s="85"/>
      <c r="K895" s="85"/>
      <c r="L895" s="85"/>
      <c r="M895" s="85"/>
      <c r="N895" s="85"/>
      <c r="O895" s="85"/>
      <c r="P895" s="85"/>
      <c r="Q895" s="85"/>
      <c r="R895" s="85"/>
    </row>
    <row r="896" spans="1:18" ht="24" customHeight="1">
      <c r="A896" s="98"/>
      <c r="C896" s="86"/>
      <c r="I896" s="85"/>
      <c r="J896" s="85"/>
      <c r="K896" s="85"/>
      <c r="L896" s="85"/>
      <c r="M896" s="85"/>
      <c r="N896" s="85"/>
      <c r="O896" s="85"/>
      <c r="P896" s="85"/>
      <c r="Q896" s="85"/>
      <c r="R896" s="85"/>
    </row>
    <row r="897" spans="1:18" ht="24" customHeight="1">
      <c r="A897" s="98"/>
      <c r="C897" s="86"/>
      <c r="I897" s="85"/>
      <c r="J897" s="85"/>
      <c r="K897" s="85"/>
      <c r="L897" s="85"/>
      <c r="M897" s="85"/>
      <c r="N897" s="85"/>
      <c r="O897" s="85"/>
      <c r="P897" s="85"/>
      <c r="Q897" s="85"/>
      <c r="R897" s="85"/>
    </row>
    <row r="898" spans="1:18" ht="24" customHeight="1">
      <c r="A898" s="98"/>
      <c r="C898" s="86"/>
      <c r="I898" s="85"/>
      <c r="J898" s="85"/>
      <c r="K898" s="85"/>
      <c r="L898" s="85"/>
      <c r="M898" s="85"/>
      <c r="N898" s="85"/>
      <c r="O898" s="85"/>
      <c r="P898" s="85"/>
      <c r="Q898" s="85"/>
      <c r="R898" s="85"/>
    </row>
    <row r="899" spans="1:18" ht="24" customHeight="1">
      <c r="A899" s="98"/>
      <c r="C899" s="86"/>
      <c r="I899" s="85"/>
      <c r="J899" s="85"/>
      <c r="K899" s="85"/>
      <c r="L899" s="85"/>
      <c r="M899" s="85"/>
      <c r="N899" s="85"/>
      <c r="O899" s="85"/>
      <c r="P899" s="85"/>
      <c r="Q899" s="85"/>
      <c r="R899" s="85"/>
    </row>
    <row r="900" spans="1:18" ht="24" customHeight="1">
      <c r="A900" s="98"/>
      <c r="C900" s="86"/>
      <c r="I900" s="85"/>
      <c r="J900" s="85"/>
      <c r="K900" s="85"/>
      <c r="L900" s="85"/>
      <c r="M900" s="85"/>
      <c r="N900" s="85"/>
      <c r="O900" s="85"/>
      <c r="P900" s="85"/>
      <c r="Q900" s="85"/>
      <c r="R900" s="85"/>
    </row>
    <row r="901" spans="1:18" ht="24" customHeight="1">
      <c r="A901" s="98"/>
      <c r="C901" s="86"/>
      <c r="I901" s="85"/>
      <c r="J901" s="85"/>
      <c r="K901" s="85"/>
      <c r="L901" s="85"/>
      <c r="M901" s="85"/>
      <c r="N901" s="85"/>
      <c r="O901" s="85"/>
      <c r="P901" s="85"/>
      <c r="Q901" s="85"/>
      <c r="R901" s="85"/>
    </row>
    <row r="902" spans="1:18" ht="24" customHeight="1">
      <c r="A902" s="98"/>
      <c r="C902" s="86"/>
      <c r="I902" s="85"/>
      <c r="J902" s="85"/>
      <c r="K902" s="85"/>
      <c r="L902" s="85"/>
      <c r="M902" s="85"/>
      <c r="N902" s="85"/>
      <c r="O902" s="85"/>
      <c r="P902" s="85"/>
      <c r="Q902" s="85"/>
      <c r="R902" s="85"/>
    </row>
    <row r="903" spans="1:18" ht="24" customHeight="1">
      <c r="A903" s="98"/>
      <c r="C903" s="86"/>
      <c r="I903" s="85"/>
      <c r="J903" s="85"/>
      <c r="K903" s="85"/>
      <c r="L903" s="85"/>
      <c r="M903" s="85"/>
      <c r="N903" s="85"/>
      <c r="O903" s="85"/>
      <c r="P903" s="85"/>
      <c r="Q903" s="85"/>
      <c r="R903" s="85"/>
    </row>
    <row r="904" spans="1:18" ht="24" customHeight="1">
      <c r="A904" s="98"/>
      <c r="C904" s="86"/>
      <c r="I904" s="85"/>
      <c r="J904" s="85"/>
      <c r="K904" s="85"/>
      <c r="L904" s="85"/>
      <c r="M904" s="85"/>
      <c r="N904" s="85"/>
      <c r="O904" s="85"/>
      <c r="P904" s="85"/>
      <c r="Q904" s="85"/>
      <c r="R904" s="85"/>
    </row>
    <row r="905" spans="1:18" ht="24" customHeight="1">
      <c r="A905" s="98"/>
      <c r="C905" s="86"/>
      <c r="I905" s="85"/>
      <c r="J905" s="85"/>
      <c r="K905" s="85"/>
      <c r="L905" s="85"/>
      <c r="M905" s="85"/>
      <c r="N905" s="85"/>
      <c r="O905" s="85"/>
      <c r="P905" s="85"/>
      <c r="Q905" s="85"/>
      <c r="R905" s="85"/>
    </row>
    <row r="906" spans="1:18" ht="24" customHeight="1">
      <c r="A906" s="98"/>
      <c r="C906" s="86"/>
      <c r="I906" s="85"/>
      <c r="J906" s="85"/>
      <c r="K906" s="85"/>
      <c r="L906" s="85"/>
      <c r="M906" s="85"/>
      <c r="N906" s="85"/>
      <c r="O906" s="85"/>
      <c r="P906" s="85"/>
      <c r="Q906" s="85"/>
      <c r="R906" s="85"/>
    </row>
    <row r="907" spans="1:18" ht="24" customHeight="1">
      <c r="A907" s="98"/>
      <c r="C907" s="86"/>
      <c r="I907" s="85"/>
      <c r="J907" s="85"/>
      <c r="K907" s="85"/>
      <c r="L907" s="85"/>
      <c r="M907" s="85"/>
      <c r="N907" s="85"/>
      <c r="O907" s="85"/>
      <c r="P907" s="85"/>
      <c r="Q907" s="85"/>
      <c r="R907" s="85"/>
    </row>
    <row r="908" spans="1:18" ht="24" customHeight="1">
      <c r="A908" s="98"/>
      <c r="C908" s="86"/>
      <c r="I908" s="85"/>
      <c r="J908" s="85"/>
      <c r="K908" s="85"/>
      <c r="L908" s="85"/>
      <c r="M908" s="85"/>
      <c r="N908" s="85"/>
      <c r="O908" s="85"/>
      <c r="P908" s="85"/>
      <c r="Q908" s="85"/>
      <c r="R908" s="85"/>
    </row>
    <row r="909" spans="1:18" ht="24" customHeight="1">
      <c r="A909" s="98"/>
      <c r="C909" s="86"/>
      <c r="I909" s="85"/>
      <c r="J909" s="85"/>
      <c r="K909" s="85"/>
      <c r="L909" s="85"/>
      <c r="M909" s="85"/>
      <c r="N909" s="85"/>
      <c r="O909" s="85"/>
      <c r="P909" s="85"/>
      <c r="Q909" s="85"/>
      <c r="R909" s="85"/>
    </row>
    <row r="910" spans="1:18" ht="24" customHeight="1">
      <c r="A910" s="98"/>
      <c r="C910" s="86"/>
      <c r="I910" s="85"/>
      <c r="J910" s="85"/>
      <c r="K910" s="85"/>
      <c r="L910" s="85"/>
      <c r="M910" s="85"/>
      <c r="N910" s="85"/>
      <c r="O910" s="85"/>
      <c r="P910" s="85"/>
      <c r="Q910" s="85"/>
      <c r="R910" s="85"/>
    </row>
    <row r="911" spans="1:18" ht="24" customHeight="1">
      <c r="A911" s="98"/>
      <c r="C911" s="86"/>
      <c r="I911" s="85"/>
      <c r="J911" s="85"/>
      <c r="K911" s="85"/>
      <c r="L911" s="85"/>
      <c r="M911" s="85"/>
      <c r="N911" s="85"/>
      <c r="O911" s="85"/>
      <c r="P911" s="85"/>
      <c r="Q911" s="85"/>
      <c r="R911" s="85"/>
    </row>
    <row r="912" spans="1:18" ht="24" customHeight="1">
      <c r="A912" s="98"/>
      <c r="C912" s="86"/>
      <c r="I912" s="85"/>
      <c r="J912" s="85"/>
      <c r="K912" s="85"/>
      <c r="L912" s="85"/>
      <c r="M912" s="85"/>
      <c r="N912" s="85"/>
      <c r="O912" s="85"/>
      <c r="P912" s="85"/>
      <c r="Q912" s="85"/>
      <c r="R912" s="85"/>
    </row>
    <row r="913" spans="1:18" ht="24" customHeight="1">
      <c r="A913" s="98"/>
      <c r="C913" s="86"/>
      <c r="I913" s="85"/>
      <c r="J913" s="85"/>
      <c r="K913" s="85"/>
      <c r="L913" s="85"/>
      <c r="M913" s="85"/>
      <c r="N913" s="85"/>
      <c r="O913" s="85"/>
      <c r="P913" s="85"/>
      <c r="Q913" s="85"/>
      <c r="R913" s="85"/>
    </row>
    <row r="914" spans="1:18" ht="24" customHeight="1">
      <c r="A914" s="98"/>
      <c r="C914" s="86"/>
      <c r="I914" s="85"/>
      <c r="J914" s="85"/>
      <c r="K914" s="85"/>
      <c r="L914" s="85"/>
      <c r="M914" s="85"/>
      <c r="N914" s="85"/>
      <c r="O914" s="85"/>
      <c r="P914" s="85"/>
      <c r="Q914" s="85"/>
      <c r="R914" s="85"/>
    </row>
    <row r="915" spans="1:18" ht="24" customHeight="1">
      <c r="A915" s="98"/>
      <c r="C915" s="86"/>
      <c r="I915" s="85"/>
      <c r="J915" s="85"/>
      <c r="K915" s="85"/>
      <c r="L915" s="85"/>
      <c r="M915" s="85"/>
      <c r="N915" s="85"/>
      <c r="O915" s="85"/>
      <c r="P915" s="85"/>
      <c r="Q915" s="85"/>
      <c r="R915" s="85"/>
    </row>
    <row r="916" spans="1:18" ht="24" customHeight="1">
      <c r="A916" s="98"/>
      <c r="C916" s="86"/>
      <c r="I916" s="85"/>
      <c r="J916" s="85"/>
      <c r="K916" s="85"/>
      <c r="L916" s="85"/>
      <c r="M916" s="85"/>
      <c r="N916" s="85"/>
      <c r="O916" s="85"/>
      <c r="P916" s="85"/>
      <c r="Q916" s="85"/>
      <c r="R916" s="85"/>
    </row>
    <row r="917" spans="1:18" ht="24" customHeight="1">
      <c r="A917" s="98"/>
      <c r="C917" s="86"/>
      <c r="I917" s="85"/>
      <c r="J917" s="85"/>
      <c r="K917" s="85"/>
      <c r="L917" s="85"/>
      <c r="M917" s="85"/>
      <c r="N917" s="85"/>
      <c r="O917" s="85"/>
      <c r="P917" s="85"/>
      <c r="Q917" s="85"/>
      <c r="R917" s="85"/>
    </row>
    <row r="918" spans="1:18" ht="24" customHeight="1">
      <c r="A918" s="98"/>
      <c r="C918" s="86"/>
      <c r="I918" s="85"/>
      <c r="J918" s="85"/>
      <c r="K918" s="85"/>
      <c r="L918" s="85"/>
      <c r="M918" s="85"/>
      <c r="N918" s="85"/>
      <c r="O918" s="85"/>
      <c r="P918" s="85"/>
      <c r="Q918" s="85"/>
      <c r="R918" s="85"/>
    </row>
    <row r="919" spans="1:18" ht="24" customHeight="1">
      <c r="A919" s="98"/>
      <c r="C919" s="86"/>
      <c r="I919" s="85"/>
      <c r="J919" s="85"/>
      <c r="K919" s="85"/>
      <c r="L919" s="85"/>
      <c r="M919" s="85"/>
      <c r="N919" s="85"/>
      <c r="O919" s="85"/>
      <c r="P919" s="85"/>
      <c r="Q919" s="85"/>
      <c r="R919" s="85"/>
    </row>
    <row r="920" spans="1:18" ht="24" customHeight="1">
      <c r="A920" s="98"/>
      <c r="C920" s="86"/>
      <c r="I920" s="85"/>
      <c r="J920" s="85"/>
      <c r="K920" s="85"/>
      <c r="L920" s="85"/>
      <c r="M920" s="85"/>
      <c r="N920" s="85"/>
      <c r="O920" s="85"/>
      <c r="P920" s="85"/>
      <c r="Q920" s="85"/>
      <c r="R920" s="85"/>
    </row>
    <row r="921" spans="1:18" ht="24" customHeight="1">
      <c r="A921" s="98"/>
      <c r="C921" s="86"/>
      <c r="I921" s="85"/>
      <c r="J921" s="85"/>
      <c r="K921" s="85"/>
      <c r="L921" s="85"/>
      <c r="M921" s="85"/>
      <c r="N921" s="85"/>
      <c r="O921" s="85"/>
      <c r="P921" s="85"/>
      <c r="Q921" s="85"/>
      <c r="R921" s="85"/>
    </row>
    <row r="922" spans="1:18" ht="24" customHeight="1">
      <c r="A922" s="98"/>
      <c r="C922" s="86"/>
      <c r="I922" s="85"/>
      <c r="J922" s="85"/>
      <c r="K922" s="85"/>
      <c r="L922" s="85"/>
      <c r="M922" s="85"/>
      <c r="N922" s="85"/>
      <c r="O922" s="85"/>
      <c r="P922" s="85"/>
      <c r="Q922" s="85"/>
      <c r="R922" s="85"/>
    </row>
    <row r="923" spans="1:18" ht="24" customHeight="1">
      <c r="A923" s="98"/>
      <c r="C923" s="86"/>
      <c r="I923" s="85"/>
      <c r="J923" s="85"/>
      <c r="K923" s="85"/>
      <c r="L923" s="85"/>
      <c r="M923" s="85"/>
      <c r="N923" s="85"/>
      <c r="O923" s="85"/>
      <c r="P923" s="85"/>
      <c r="Q923" s="85"/>
      <c r="R923" s="85"/>
    </row>
    <row r="924" spans="1:18" ht="24" customHeight="1">
      <c r="A924" s="98"/>
      <c r="C924" s="86"/>
      <c r="I924" s="85"/>
      <c r="J924" s="85"/>
      <c r="K924" s="85"/>
      <c r="L924" s="85"/>
      <c r="M924" s="85"/>
      <c r="N924" s="85"/>
      <c r="O924" s="85"/>
      <c r="P924" s="85"/>
      <c r="Q924" s="85"/>
      <c r="R924" s="85"/>
    </row>
    <row r="925" spans="1:18" ht="24" customHeight="1">
      <c r="A925" s="98"/>
      <c r="C925" s="86"/>
      <c r="I925" s="85"/>
      <c r="J925" s="85"/>
      <c r="K925" s="85"/>
      <c r="L925" s="85"/>
      <c r="M925" s="85"/>
      <c r="N925" s="85"/>
      <c r="O925" s="85"/>
      <c r="P925" s="85"/>
      <c r="Q925" s="85"/>
      <c r="R925" s="85"/>
    </row>
    <row r="926" spans="1:18" ht="24" customHeight="1">
      <c r="A926" s="98"/>
      <c r="C926" s="86"/>
      <c r="I926" s="85"/>
      <c r="J926" s="85"/>
      <c r="K926" s="85"/>
      <c r="L926" s="85"/>
      <c r="M926" s="85"/>
      <c r="N926" s="85"/>
      <c r="O926" s="85"/>
      <c r="P926" s="85"/>
      <c r="Q926" s="85"/>
      <c r="R926" s="85"/>
    </row>
    <row r="927" spans="1:18" ht="24" customHeight="1">
      <c r="A927" s="98"/>
      <c r="C927" s="86"/>
      <c r="I927" s="85"/>
      <c r="J927" s="85"/>
      <c r="K927" s="85"/>
      <c r="L927" s="85"/>
      <c r="M927" s="85"/>
      <c r="N927" s="85"/>
      <c r="O927" s="85"/>
      <c r="P927" s="85"/>
      <c r="Q927" s="85"/>
      <c r="R927" s="85"/>
    </row>
    <row r="928" spans="1:18" ht="24" customHeight="1">
      <c r="A928" s="98"/>
      <c r="C928" s="86"/>
      <c r="I928" s="85"/>
      <c r="J928" s="85"/>
      <c r="K928" s="85"/>
      <c r="L928" s="85"/>
      <c r="M928" s="85"/>
      <c r="N928" s="85"/>
      <c r="O928" s="85"/>
      <c r="P928" s="85"/>
      <c r="Q928" s="85"/>
      <c r="R928" s="85"/>
    </row>
    <row r="929" spans="1:18" ht="24" customHeight="1">
      <c r="A929" s="98"/>
      <c r="C929" s="86"/>
      <c r="I929" s="85"/>
      <c r="J929" s="85"/>
      <c r="K929" s="85"/>
      <c r="L929" s="85"/>
      <c r="M929" s="85"/>
      <c r="N929" s="85"/>
      <c r="O929" s="85"/>
      <c r="P929" s="85"/>
      <c r="Q929" s="85"/>
      <c r="R929" s="85"/>
    </row>
    <row r="930" spans="1:18" ht="24" customHeight="1">
      <c r="A930" s="98"/>
      <c r="C930" s="86"/>
      <c r="I930" s="85"/>
      <c r="J930" s="85"/>
      <c r="K930" s="85"/>
      <c r="L930" s="85"/>
      <c r="M930" s="85"/>
      <c r="N930" s="85"/>
      <c r="O930" s="85"/>
      <c r="P930" s="85"/>
      <c r="Q930" s="85"/>
      <c r="R930" s="85"/>
    </row>
    <row r="931" spans="1:18" ht="24" customHeight="1">
      <c r="A931" s="98"/>
      <c r="C931" s="86"/>
      <c r="I931" s="85"/>
      <c r="J931" s="85"/>
      <c r="K931" s="85"/>
      <c r="L931" s="85"/>
      <c r="M931" s="85"/>
      <c r="N931" s="85"/>
      <c r="O931" s="85"/>
      <c r="P931" s="85"/>
      <c r="Q931" s="85"/>
      <c r="R931" s="85"/>
    </row>
    <row r="932" spans="1:18" ht="24" customHeight="1">
      <c r="A932" s="98"/>
      <c r="C932" s="86"/>
      <c r="I932" s="85"/>
      <c r="J932" s="85"/>
      <c r="K932" s="85"/>
      <c r="L932" s="85"/>
      <c r="M932" s="85"/>
      <c r="N932" s="85"/>
      <c r="O932" s="85"/>
      <c r="P932" s="85"/>
      <c r="Q932" s="85"/>
      <c r="R932" s="85"/>
    </row>
    <row r="933" spans="1:18" ht="24" customHeight="1">
      <c r="A933" s="98"/>
      <c r="C933" s="86"/>
      <c r="I933" s="85"/>
      <c r="J933" s="85"/>
      <c r="K933" s="85"/>
      <c r="L933" s="85"/>
      <c r="M933" s="85"/>
      <c r="N933" s="85"/>
      <c r="O933" s="85"/>
      <c r="P933" s="85"/>
      <c r="Q933" s="85"/>
      <c r="R933" s="85"/>
    </row>
    <row r="934" spans="1:18" ht="24" customHeight="1">
      <c r="A934" s="98"/>
      <c r="C934" s="86"/>
      <c r="I934" s="85"/>
      <c r="J934" s="85"/>
      <c r="K934" s="85"/>
      <c r="L934" s="85"/>
      <c r="M934" s="85"/>
      <c r="N934" s="85"/>
      <c r="O934" s="85"/>
      <c r="P934" s="85"/>
      <c r="Q934" s="85"/>
      <c r="R934" s="85"/>
    </row>
    <row r="935" spans="1:18" ht="24" customHeight="1">
      <c r="A935" s="98"/>
      <c r="C935" s="86"/>
      <c r="I935" s="85"/>
      <c r="J935" s="85"/>
      <c r="K935" s="85"/>
      <c r="L935" s="85"/>
      <c r="M935" s="85"/>
      <c r="N935" s="85"/>
      <c r="O935" s="85"/>
      <c r="P935" s="85"/>
      <c r="Q935" s="85"/>
      <c r="R935" s="85"/>
    </row>
    <row r="936" spans="1:18" ht="24" customHeight="1">
      <c r="A936" s="98"/>
      <c r="C936" s="86"/>
      <c r="I936" s="85"/>
      <c r="J936" s="85"/>
      <c r="K936" s="85"/>
      <c r="L936" s="85"/>
      <c r="M936" s="85"/>
      <c r="N936" s="85"/>
      <c r="O936" s="85"/>
      <c r="P936" s="85"/>
      <c r="Q936" s="85"/>
      <c r="R936" s="85"/>
    </row>
    <row r="937" spans="1:18" ht="24" customHeight="1">
      <c r="A937" s="98"/>
      <c r="C937" s="86"/>
      <c r="I937" s="85"/>
      <c r="J937" s="85"/>
      <c r="K937" s="85"/>
      <c r="L937" s="85"/>
      <c r="M937" s="85"/>
      <c r="N937" s="85"/>
      <c r="O937" s="85"/>
      <c r="P937" s="85"/>
      <c r="Q937" s="85"/>
      <c r="R937" s="85"/>
    </row>
    <row r="938" spans="1:18" ht="24" customHeight="1">
      <c r="A938" s="98"/>
      <c r="C938" s="86"/>
      <c r="I938" s="85"/>
      <c r="J938" s="85"/>
      <c r="K938" s="85"/>
      <c r="L938" s="85"/>
      <c r="M938" s="85"/>
      <c r="N938" s="85"/>
      <c r="O938" s="85"/>
      <c r="P938" s="85"/>
      <c r="Q938" s="85"/>
      <c r="R938" s="85"/>
    </row>
    <row r="939" spans="1:18" ht="24" customHeight="1">
      <c r="A939" s="98"/>
      <c r="C939" s="86"/>
      <c r="I939" s="85"/>
      <c r="J939" s="85"/>
      <c r="K939" s="85"/>
      <c r="L939" s="85"/>
      <c r="M939" s="85"/>
      <c r="N939" s="85"/>
      <c r="O939" s="85"/>
      <c r="P939" s="85"/>
      <c r="Q939" s="85"/>
      <c r="R939" s="85"/>
    </row>
    <row r="940" spans="1:18" ht="24" customHeight="1">
      <c r="A940" s="98"/>
      <c r="C940" s="86"/>
      <c r="I940" s="85"/>
      <c r="J940" s="85"/>
      <c r="K940" s="85"/>
      <c r="L940" s="85"/>
      <c r="M940" s="85"/>
      <c r="N940" s="85"/>
      <c r="O940" s="85"/>
      <c r="P940" s="85"/>
      <c r="Q940" s="85"/>
      <c r="R940" s="85"/>
    </row>
    <row r="941" spans="1:18" ht="24" customHeight="1">
      <c r="A941" s="98"/>
      <c r="C941" s="86"/>
      <c r="I941" s="85"/>
      <c r="J941" s="85"/>
      <c r="K941" s="85"/>
      <c r="L941" s="85"/>
      <c r="M941" s="85"/>
      <c r="N941" s="85"/>
      <c r="O941" s="85"/>
      <c r="P941" s="85"/>
      <c r="Q941" s="85"/>
      <c r="R941" s="85"/>
    </row>
    <row r="942" spans="1:18" ht="24" customHeight="1">
      <c r="A942" s="98"/>
      <c r="C942" s="86"/>
      <c r="I942" s="85"/>
      <c r="J942" s="85"/>
      <c r="K942" s="85"/>
      <c r="L942" s="85"/>
      <c r="M942" s="85"/>
      <c r="N942" s="85"/>
      <c r="O942" s="85"/>
      <c r="P942" s="85"/>
      <c r="Q942" s="85"/>
      <c r="R942" s="85"/>
    </row>
    <row r="943" spans="1:18" ht="24" customHeight="1">
      <c r="A943" s="98"/>
      <c r="C943" s="86"/>
      <c r="I943" s="85"/>
      <c r="J943" s="85"/>
      <c r="K943" s="85"/>
      <c r="L943" s="85"/>
      <c r="M943" s="85"/>
      <c r="N943" s="85"/>
      <c r="O943" s="85"/>
      <c r="P943" s="85"/>
      <c r="Q943" s="85"/>
      <c r="R943" s="85"/>
    </row>
    <row r="944" spans="1:18" ht="24" customHeight="1">
      <c r="A944" s="98"/>
      <c r="C944" s="86"/>
      <c r="I944" s="85"/>
      <c r="J944" s="85"/>
      <c r="K944" s="85"/>
      <c r="L944" s="85"/>
      <c r="M944" s="85"/>
      <c r="N944" s="85"/>
      <c r="O944" s="85"/>
      <c r="P944" s="85"/>
      <c r="Q944" s="85"/>
      <c r="R944" s="85"/>
    </row>
    <row r="945" spans="1:18" ht="24" customHeight="1">
      <c r="A945" s="98"/>
      <c r="C945" s="86"/>
      <c r="I945" s="85"/>
      <c r="J945" s="85"/>
      <c r="K945" s="85"/>
      <c r="L945" s="85"/>
      <c r="M945" s="85"/>
      <c r="N945" s="85"/>
      <c r="O945" s="85"/>
      <c r="P945" s="85"/>
      <c r="Q945" s="85"/>
      <c r="R945" s="85"/>
    </row>
    <row r="946" spans="1:18" ht="24" customHeight="1">
      <c r="A946" s="98"/>
      <c r="C946" s="86"/>
      <c r="I946" s="85"/>
      <c r="J946" s="85"/>
      <c r="K946" s="85"/>
      <c r="L946" s="85"/>
      <c r="M946" s="85"/>
      <c r="N946" s="85"/>
      <c r="O946" s="85"/>
      <c r="P946" s="85"/>
      <c r="Q946" s="85"/>
      <c r="R946" s="85"/>
    </row>
    <row r="947" spans="1:18" ht="24" customHeight="1">
      <c r="A947" s="98"/>
      <c r="C947" s="86"/>
      <c r="I947" s="85"/>
      <c r="J947" s="85"/>
      <c r="K947" s="85"/>
      <c r="L947" s="85"/>
      <c r="M947" s="85"/>
      <c r="N947" s="85"/>
      <c r="O947" s="85"/>
      <c r="P947" s="85"/>
      <c r="Q947" s="85"/>
      <c r="R947" s="85"/>
    </row>
    <row r="948" spans="1:18" ht="24" customHeight="1">
      <c r="A948" s="98"/>
      <c r="C948" s="86"/>
      <c r="I948" s="85"/>
      <c r="J948" s="85"/>
      <c r="K948" s="85"/>
      <c r="L948" s="85"/>
      <c r="M948" s="85"/>
      <c r="N948" s="85"/>
      <c r="O948" s="85"/>
      <c r="P948" s="85"/>
      <c r="Q948" s="85"/>
      <c r="R948" s="85"/>
    </row>
    <row r="949" spans="1:18" ht="24" customHeight="1">
      <c r="A949" s="98"/>
      <c r="C949" s="86"/>
      <c r="I949" s="85"/>
      <c r="J949" s="85"/>
      <c r="K949" s="85"/>
      <c r="L949" s="85"/>
      <c r="M949" s="85"/>
      <c r="N949" s="85"/>
      <c r="O949" s="85"/>
      <c r="P949" s="85"/>
      <c r="Q949" s="85"/>
      <c r="R949" s="85"/>
    </row>
    <row r="950" spans="1:18" ht="24" customHeight="1">
      <c r="A950" s="98"/>
      <c r="C950" s="86"/>
      <c r="I950" s="85"/>
      <c r="J950" s="85"/>
      <c r="K950" s="85"/>
      <c r="L950" s="85"/>
      <c r="M950" s="85"/>
      <c r="N950" s="85"/>
      <c r="O950" s="85"/>
      <c r="P950" s="85"/>
      <c r="Q950" s="85"/>
      <c r="R950" s="85"/>
    </row>
    <row r="951" spans="1:18" ht="24" customHeight="1">
      <c r="A951" s="98"/>
      <c r="C951" s="86"/>
      <c r="I951" s="85"/>
      <c r="J951" s="85"/>
      <c r="K951" s="85"/>
      <c r="L951" s="85"/>
      <c r="M951" s="85"/>
      <c r="N951" s="85"/>
      <c r="O951" s="85"/>
      <c r="P951" s="85"/>
      <c r="Q951" s="85"/>
      <c r="R951" s="85"/>
    </row>
    <row r="952" spans="1:18" ht="24" customHeight="1">
      <c r="A952" s="98"/>
      <c r="C952" s="86"/>
      <c r="I952" s="85"/>
      <c r="J952" s="85"/>
      <c r="K952" s="85"/>
      <c r="L952" s="85"/>
      <c r="M952" s="85"/>
      <c r="N952" s="85"/>
      <c r="O952" s="85"/>
      <c r="P952" s="85"/>
      <c r="Q952" s="85"/>
      <c r="R952" s="85"/>
    </row>
    <row r="953" spans="1:18" ht="24" customHeight="1">
      <c r="A953" s="98"/>
      <c r="C953" s="86"/>
      <c r="I953" s="85"/>
      <c r="J953" s="85"/>
      <c r="K953" s="85"/>
      <c r="L953" s="85"/>
      <c r="M953" s="85"/>
      <c r="N953" s="85"/>
      <c r="O953" s="85"/>
      <c r="P953" s="85"/>
      <c r="Q953" s="85"/>
      <c r="R953" s="85"/>
    </row>
    <row r="954" spans="1:18" ht="24" customHeight="1">
      <c r="A954" s="98"/>
      <c r="C954" s="86"/>
      <c r="I954" s="85"/>
      <c r="J954" s="85"/>
      <c r="K954" s="85"/>
      <c r="L954" s="85"/>
      <c r="M954" s="85"/>
      <c r="N954" s="85"/>
      <c r="O954" s="85"/>
      <c r="P954" s="85"/>
      <c r="Q954" s="85"/>
      <c r="R954" s="85"/>
    </row>
    <row r="955" spans="1:18" ht="24" customHeight="1">
      <c r="A955" s="98"/>
      <c r="C955" s="86"/>
      <c r="I955" s="85"/>
      <c r="J955" s="85"/>
      <c r="K955" s="85"/>
      <c r="L955" s="85"/>
      <c r="M955" s="85"/>
      <c r="N955" s="85"/>
      <c r="O955" s="85"/>
      <c r="P955" s="85"/>
      <c r="Q955" s="85"/>
      <c r="R955" s="85"/>
    </row>
    <row r="956" spans="1:18" ht="24" customHeight="1">
      <c r="A956" s="98"/>
      <c r="C956" s="86"/>
      <c r="I956" s="85"/>
      <c r="J956" s="85"/>
      <c r="K956" s="85"/>
      <c r="L956" s="85"/>
      <c r="M956" s="85"/>
      <c r="N956" s="85"/>
      <c r="O956" s="85"/>
      <c r="P956" s="85"/>
      <c r="Q956" s="85"/>
      <c r="R956" s="85"/>
    </row>
    <row r="957" spans="1:18" ht="24" customHeight="1">
      <c r="A957" s="98"/>
      <c r="C957" s="86"/>
      <c r="I957" s="85"/>
      <c r="J957" s="85"/>
      <c r="K957" s="85"/>
      <c r="L957" s="85"/>
      <c r="M957" s="85"/>
      <c r="N957" s="85"/>
      <c r="O957" s="85"/>
      <c r="P957" s="85"/>
      <c r="Q957" s="85"/>
      <c r="R957" s="85"/>
    </row>
    <row r="958" spans="1:18" ht="24" customHeight="1">
      <c r="A958" s="98"/>
      <c r="C958" s="86"/>
      <c r="I958" s="85"/>
      <c r="J958" s="85"/>
      <c r="K958" s="85"/>
      <c r="L958" s="85"/>
      <c r="M958" s="85"/>
      <c r="N958" s="85"/>
      <c r="O958" s="85"/>
      <c r="P958" s="85"/>
      <c r="Q958" s="85"/>
      <c r="R958" s="85"/>
    </row>
    <row r="959" spans="1:18" ht="24" customHeight="1">
      <c r="A959" s="98"/>
      <c r="C959" s="86"/>
      <c r="I959" s="85"/>
      <c r="J959" s="85"/>
      <c r="K959" s="85"/>
      <c r="L959" s="85"/>
      <c r="M959" s="85"/>
      <c r="N959" s="85"/>
      <c r="O959" s="85"/>
      <c r="P959" s="85"/>
      <c r="Q959" s="85"/>
      <c r="R959" s="85"/>
    </row>
    <row r="960" spans="1:18" ht="24" customHeight="1">
      <c r="A960" s="98"/>
      <c r="C960" s="86"/>
      <c r="I960" s="85"/>
      <c r="J960" s="85"/>
      <c r="K960" s="85"/>
      <c r="L960" s="85"/>
      <c r="M960" s="85"/>
      <c r="N960" s="85"/>
      <c r="O960" s="85"/>
      <c r="P960" s="85"/>
      <c r="Q960" s="85"/>
      <c r="R960" s="85"/>
    </row>
    <row r="961" spans="1:18" ht="24" customHeight="1">
      <c r="A961" s="98"/>
      <c r="C961" s="86"/>
      <c r="I961" s="85"/>
      <c r="J961" s="85"/>
      <c r="K961" s="85"/>
      <c r="L961" s="85"/>
      <c r="M961" s="85"/>
      <c r="N961" s="85"/>
      <c r="O961" s="85"/>
      <c r="P961" s="85"/>
      <c r="Q961" s="85"/>
      <c r="R961" s="85"/>
    </row>
    <row r="962" spans="1:18" ht="24" customHeight="1">
      <c r="A962" s="98"/>
      <c r="C962" s="86"/>
      <c r="I962" s="85"/>
      <c r="J962" s="85"/>
      <c r="K962" s="85"/>
      <c r="L962" s="85"/>
      <c r="M962" s="85"/>
      <c r="N962" s="85"/>
      <c r="O962" s="85"/>
      <c r="P962" s="85"/>
      <c r="Q962" s="85"/>
      <c r="R962" s="85"/>
    </row>
    <row r="963" spans="1:18" ht="24" customHeight="1">
      <c r="A963" s="98"/>
      <c r="C963" s="86"/>
      <c r="I963" s="85"/>
      <c r="J963" s="85"/>
      <c r="K963" s="85"/>
      <c r="L963" s="85"/>
      <c r="M963" s="85"/>
      <c r="N963" s="85"/>
      <c r="O963" s="85"/>
      <c r="P963" s="85"/>
      <c r="Q963" s="85"/>
      <c r="R963" s="85"/>
    </row>
    <row r="964" spans="1:18" ht="24" customHeight="1">
      <c r="A964" s="98"/>
      <c r="C964" s="86"/>
      <c r="I964" s="85"/>
      <c r="J964" s="85"/>
      <c r="K964" s="85"/>
      <c r="L964" s="85"/>
      <c r="M964" s="85"/>
      <c r="N964" s="85"/>
      <c r="O964" s="85"/>
      <c r="P964" s="85"/>
      <c r="Q964" s="85"/>
      <c r="R964" s="85"/>
    </row>
    <row r="965" spans="1:18" ht="24" customHeight="1">
      <c r="A965" s="98"/>
      <c r="C965" s="86"/>
      <c r="I965" s="85"/>
      <c r="J965" s="85"/>
      <c r="K965" s="85"/>
      <c r="L965" s="85"/>
      <c r="M965" s="85"/>
      <c r="N965" s="85"/>
      <c r="O965" s="85"/>
      <c r="P965" s="85"/>
      <c r="Q965" s="85"/>
      <c r="R965" s="85"/>
    </row>
    <row r="966" spans="1:18" ht="24" customHeight="1">
      <c r="A966" s="98"/>
      <c r="C966" s="86"/>
      <c r="I966" s="85"/>
      <c r="J966" s="85"/>
      <c r="K966" s="85"/>
      <c r="L966" s="85"/>
      <c r="M966" s="85"/>
      <c r="N966" s="85"/>
      <c r="O966" s="85"/>
      <c r="P966" s="85"/>
      <c r="Q966" s="85"/>
      <c r="R966" s="85"/>
    </row>
    <row r="967" spans="1:18" ht="24" customHeight="1">
      <c r="A967" s="98"/>
      <c r="C967" s="86"/>
      <c r="I967" s="85"/>
      <c r="J967" s="85"/>
      <c r="K967" s="85"/>
      <c r="L967" s="85"/>
      <c r="M967" s="85"/>
      <c r="N967" s="85"/>
      <c r="O967" s="85"/>
      <c r="P967" s="85"/>
      <c r="Q967" s="85"/>
      <c r="R967" s="85"/>
    </row>
    <row r="968" spans="1:18" ht="24" customHeight="1">
      <c r="A968" s="98"/>
      <c r="C968" s="86"/>
      <c r="I968" s="85"/>
      <c r="J968" s="85"/>
      <c r="K968" s="85"/>
      <c r="L968" s="85"/>
      <c r="M968" s="85"/>
      <c r="N968" s="85"/>
      <c r="O968" s="85"/>
      <c r="P968" s="85"/>
      <c r="Q968" s="85"/>
      <c r="R968" s="85"/>
    </row>
    <row r="969" spans="1:18" ht="24" customHeight="1">
      <c r="A969" s="98"/>
      <c r="C969" s="86"/>
      <c r="I969" s="85"/>
      <c r="J969" s="85"/>
      <c r="K969" s="85"/>
      <c r="L969" s="85"/>
      <c r="M969" s="85"/>
      <c r="N969" s="85"/>
      <c r="O969" s="85"/>
      <c r="P969" s="85"/>
      <c r="Q969" s="85"/>
      <c r="R969" s="85"/>
    </row>
    <row r="970" spans="1:18" ht="24" customHeight="1">
      <c r="A970" s="98"/>
      <c r="C970" s="86"/>
      <c r="I970" s="85"/>
      <c r="J970" s="85"/>
      <c r="K970" s="85"/>
      <c r="L970" s="85"/>
      <c r="M970" s="85"/>
      <c r="N970" s="85"/>
      <c r="O970" s="85"/>
      <c r="P970" s="85"/>
      <c r="Q970" s="85"/>
      <c r="R970" s="85"/>
    </row>
    <row r="971" spans="1:18" ht="24" customHeight="1">
      <c r="A971" s="98"/>
      <c r="C971" s="86"/>
      <c r="I971" s="85"/>
      <c r="J971" s="85"/>
      <c r="K971" s="85"/>
      <c r="L971" s="85"/>
      <c r="M971" s="85"/>
      <c r="N971" s="85"/>
      <c r="O971" s="85"/>
      <c r="P971" s="85"/>
      <c r="Q971" s="85"/>
      <c r="R971" s="85"/>
    </row>
    <row r="972" spans="1:18" ht="24" customHeight="1">
      <c r="A972" s="98"/>
      <c r="C972" s="86"/>
      <c r="I972" s="85"/>
      <c r="J972" s="85"/>
      <c r="K972" s="85"/>
      <c r="L972" s="85"/>
      <c r="M972" s="85"/>
      <c r="N972" s="85"/>
      <c r="O972" s="85"/>
      <c r="P972" s="85"/>
      <c r="Q972" s="85"/>
      <c r="R972" s="85"/>
    </row>
    <row r="973" spans="1:18" ht="24" customHeight="1">
      <c r="A973" s="98"/>
      <c r="C973" s="86"/>
      <c r="I973" s="85"/>
      <c r="J973" s="85"/>
      <c r="K973" s="85"/>
      <c r="L973" s="85"/>
      <c r="M973" s="85"/>
      <c r="N973" s="85"/>
      <c r="O973" s="85"/>
      <c r="P973" s="85"/>
      <c r="Q973" s="85"/>
      <c r="R973" s="85"/>
    </row>
    <row r="974" spans="1:18" ht="24" customHeight="1">
      <c r="A974" s="98"/>
      <c r="C974" s="86"/>
      <c r="I974" s="85"/>
      <c r="J974" s="85"/>
      <c r="K974" s="85"/>
      <c r="L974" s="85"/>
      <c r="M974" s="85"/>
      <c r="N974" s="85"/>
      <c r="O974" s="85"/>
      <c r="P974" s="85"/>
      <c r="Q974" s="85"/>
      <c r="R974" s="85"/>
    </row>
    <row r="975" spans="1:18" ht="24" customHeight="1">
      <c r="A975" s="98"/>
      <c r="C975" s="86"/>
      <c r="I975" s="85"/>
      <c r="J975" s="85"/>
      <c r="K975" s="85"/>
      <c r="L975" s="85"/>
      <c r="M975" s="85"/>
      <c r="N975" s="85"/>
      <c r="O975" s="85"/>
      <c r="P975" s="85"/>
      <c r="Q975" s="85"/>
      <c r="R975" s="85"/>
    </row>
    <row r="976" spans="1:18" ht="24" customHeight="1">
      <c r="A976" s="98"/>
      <c r="C976" s="86"/>
      <c r="I976" s="85"/>
      <c r="J976" s="85"/>
      <c r="K976" s="85"/>
      <c r="L976" s="85"/>
      <c r="M976" s="85"/>
      <c r="N976" s="85"/>
      <c r="O976" s="85"/>
      <c r="P976" s="85"/>
      <c r="Q976" s="85"/>
      <c r="R976" s="85"/>
    </row>
    <row r="977" spans="1:18" ht="24" customHeight="1">
      <c r="A977" s="98"/>
      <c r="C977" s="86"/>
      <c r="I977" s="85"/>
      <c r="J977" s="85"/>
      <c r="K977" s="85"/>
      <c r="L977" s="85"/>
      <c r="M977" s="85"/>
      <c r="N977" s="85"/>
      <c r="O977" s="85"/>
      <c r="P977" s="85"/>
      <c r="Q977" s="85"/>
      <c r="R977" s="85"/>
    </row>
    <row r="978" spans="1:18" ht="24" customHeight="1">
      <c r="A978" s="98"/>
      <c r="C978" s="86"/>
      <c r="I978" s="85"/>
      <c r="J978" s="85"/>
      <c r="K978" s="85"/>
      <c r="L978" s="85"/>
      <c r="M978" s="85"/>
      <c r="N978" s="85"/>
      <c r="O978" s="85"/>
      <c r="P978" s="85"/>
      <c r="Q978" s="85"/>
      <c r="R978" s="85"/>
    </row>
    <row r="979" spans="1:18" ht="24" customHeight="1">
      <c r="A979" s="98"/>
      <c r="C979" s="86"/>
      <c r="I979" s="85"/>
      <c r="J979" s="85"/>
      <c r="K979" s="85"/>
      <c r="L979" s="85"/>
      <c r="M979" s="85"/>
      <c r="N979" s="85"/>
      <c r="O979" s="85"/>
      <c r="P979" s="85"/>
      <c r="Q979" s="85"/>
      <c r="R979" s="85"/>
    </row>
    <row r="980" spans="1:18" ht="24" customHeight="1">
      <c r="A980" s="98"/>
      <c r="C980" s="86"/>
      <c r="I980" s="85"/>
      <c r="J980" s="85"/>
      <c r="K980" s="85"/>
      <c r="L980" s="85"/>
      <c r="M980" s="85"/>
      <c r="N980" s="85"/>
      <c r="O980" s="85"/>
      <c r="P980" s="85"/>
      <c r="Q980" s="85"/>
      <c r="R980" s="85"/>
    </row>
    <row r="981" spans="1:18" ht="24" customHeight="1">
      <c r="A981" s="98"/>
      <c r="C981" s="86"/>
      <c r="I981" s="85"/>
      <c r="J981" s="85"/>
      <c r="K981" s="85"/>
      <c r="L981" s="85"/>
      <c r="M981" s="85"/>
      <c r="N981" s="85"/>
      <c r="O981" s="85"/>
      <c r="P981" s="85"/>
      <c r="Q981" s="85"/>
      <c r="R981" s="85"/>
    </row>
    <row r="982" spans="1:18" ht="24" customHeight="1">
      <c r="A982" s="98"/>
      <c r="C982" s="86"/>
      <c r="I982" s="85"/>
      <c r="J982" s="85"/>
      <c r="K982" s="85"/>
      <c r="L982" s="85"/>
      <c r="M982" s="85"/>
      <c r="N982" s="85"/>
      <c r="O982" s="85"/>
      <c r="P982" s="85"/>
      <c r="Q982" s="85"/>
      <c r="R982" s="85"/>
    </row>
    <row r="983" spans="1:18" ht="24" customHeight="1">
      <c r="A983" s="98"/>
      <c r="C983" s="86"/>
      <c r="I983" s="85"/>
      <c r="J983" s="85"/>
      <c r="K983" s="85"/>
      <c r="L983" s="85"/>
      <c r="M983" s="85"/>
      <c r="N983" s="85"/>
      <c r="O983" s="85"/>
      <c r="P983" s="85"/>
      <c r="Q983" s="85"/>
      <c r="R983" s="85"/>
    </row>
    <row r="984" spans="1:18" ht="24" customHeight="1">
      <c r="A984" s="98"/>
      <c r="C984" s="86"/>
      <c r="I984" s="85"/>
      <c r="J984" s="85"/>
      <c r="K984" s="85"/>
      <c r="L984" s="85"/>
      <c r="M984" s="85"/>
      <c r="N984" s="85"/>
      <c r="O984" s="85"/>
      <c r="P984" s="85"/>
      <c r="Q984" s="85"/>
      <c r="R984" s="85"/>
    </row>
    <row r="985" spans="1:18" ht="24" customHeight="1">
      <c r="A985" s="98"/>
      <c r="C985" s="86"/>
      <c r="I985" s="85"/>
      <c r="J985" s="85"/>
      <c r="K985" s="85"/>
      <c r="L985" s="85"/>
      <c r="M985" s="85"/>
      <c r="N985" s="85"/>
      <c r="O985" s="85"/>
      <c r="P985" s="85"/>
      <c r="Q985" s="85"/>
      <c r="R985" s="85"/>
    </row>
    <row r="986" spans="1:18" ht="24" customHeight="1">
      <c r="A986" s="98"/>
      <c r="C986" s="86"/>
      <c r="I986" s="85"/>
      <c r="J986" s="85"/>
      <c r="K986" s="85"/>
      <c r="L986" s="85"/>
      <c r="M986" s="85"/>
      <c r="N986" s="85"/>
      <c r="O986" s="85"/>
      <c r="P986" s="85"/>
      <c r="Q986" s="85"/>
      <c r="R986" s="85"/>
    </row>
    <row r="987" spans="1:18" ht="24" customHeight="1">
      <c r="A987" s="98"/>
      <c r="C987" s="86"/>
      <c r="I987" s="85"/>
      <c r="J987" s="85"/>
      <c r="K987" s="85"/>
      <c r="L987" s="85"/>
      <c r="M987" s="85"/>
      <c r="N987" s="85"/>
      <c r="O987" s="85"/>
      <c r="P987" s="85"/>
      <c r="Q987" s="85"/>
      <c r="R987" s="85"/>
    </row>
    <row r="988" spans="1:18" ht="24" customHeight="1">
      <c r="A988" s="98"/>
      <c r="C988" s="86"/>
      <c r="I988" s="85"/>
      <c r="J988" s="85"/>
      <c r="K988" s="85"/>
      <c r="L988" s="85"/>
      <c r="M988" s="85"/>
      <c r="N988" s="85"/>
      <c r="O988" s="85"/>
      <c r="P988" s="85"/>
      <c r="Q988" s="85"/>
      <c r="R988" s="85"/>
    </row>
    <row r="989" spans="1:18" ht="24" customHeight="1">
      <c r="A989" s="98"/>
      <c r="C989" s="86"/>
      <c r="I989" s="85"/>
      <c r="J989" s="85"/>
      <c r="K989" s="85"/>
      <c r="L989" s="85"/>
      <c r="M989" s="85"/>
      <c r="N989" s="85"/>
      <c r="O989" s="85"/>
      <c r="P989" s="85"/>
      <c r="Q989" s="85"/>
      <c r="R989" s="85"/>
    </row>
    <row r="990" spans="1:18" ht="24" customHeight="1">
      <c r="A990" s="98"/>
      <c r="C990" s="86"/>
      <c r="I990" s="85"/>
      <c r="J990" s="85"/>
      <c r="K990" s="85"/>
      <c r="L990" s="85"/>
      <c r="M990" s="85"/>
      <c r="N990" s="85"/>
      <c r="O990" s="85"/>
      <c r="P990" s="85"/>
      <c r="Q990" s="85"/>
      <c r="R990" s="85"/>
    </row>
    <row r="991" spans="1:18" ht="24" customHeight="1">
      <c r="A991" s="98"/>
      <c r="C991" s="86"/>
      <c r="I991" s="85"/>
      <c r="J991" s="85"/>
      <c r="K991" s="85"/>
      <c r="L991" s="85"/>
      <c r="M991" s="85"/>
      <c r="N991" s="85"/>
      <c r="O991" s="85"/>
      <c r="P991" s="85"/>
      <c r="Q991" s="85"/>
      <c r="R991" s="85"/>
    </row>
    <row r="992" spans="1:18" ht="24" customHeight="1">
      <c r="A992" s="98"/>
      <c r="C992" s="86"/>
      <c r="I992" s="85"/>
      <c r="J992" s="85"/>
      <c r="K992" s="85"/>
      <c r="L992" s="85"/>
      <c r="M992" s="85"/>
      <c r="N992" s="85"/>
      <c r="O992" s="85"/>
      <c r="P992" s="85"/>
      <c r="Q992" s="85"/>
      <c r="R992" s="85"/>
    </row>
    <row r="993" spans="1:18" ht="24" customHeight="1">
      <c r="A993" s="98"/>
      <c r="C993" s="86"/>
      <c r="I993" s="85"/>
      <c r="J993" s="85"/>
      <c r="K993" s="85"/>
      <c r="L993" s="85"/>
      <c r="M993" s="85"/>
      <c r="N993" s="85"/>
      <c r="O993" s="85"/>
      <c r="P993" s="85"/>
      <c r="Q993" s="85"/>
      <c r="R993" s="85"/>
    </row>
    <row r="994" spans="1:18" ht="24" customHeight="1">
      <c r="A994" s="98"/>
      <c r="C994" s="86"/>
      <c r="I994" s="85"/>
      <c r="J994" s="85"/>
      <c r="K994" s="85"/>
      <c r="L994" s="85"/>
      <c r="M994" s="85"/>
      <c r="N994" s="85"/>
      <c r="O994" s="85"/>
      <c r="P994" s="85"/>
      <c r="Q994" s="85"/>
      <c r="R994" s="85"/>
    </row>
    <row r="995" spans="1:18" ht="24" customHeight="1">
      <c r="A995" s="98"/>
      <c r="C995" s="86"/>
      <c r="I995" s="85"/>
      <c r="J995" s="85"/>
      <c r="K995" s="85"/>
      <c r="L995" s="85"/>
      <c r="M995" s="85"/>
      <c r="N995" s="85"/>
      <c r="O995" s="85"/>
      <c r="P995" s="85"/>
      <c r="Q995" s="85"/>
      <c r="R995" s="85"/>
    </row>
    <row r="996" spans="1:18" ht="24" customHeight="1">
      <c r="A996" s="98"/>
      <c r="C996" s="86"/>
      <c r="I996" s="85"/>
      <c r="J996" s="85"/>
      <c r="K996" s="85"/>
      <c r="L996" s="85"/>
      <c r="M996" s="85"/>
      <c r="N996" s="85"/>
      <c r="O996" s="85"/>
      <c r="P996" s="85"/>
      <c r="Q996" s="85"/>
      <c r="R996" s="85"/>
    </row>
    <row r="997" spans="1:18" ht="24" customHeight="1">
      <c r="A997" s="98"/>
      <c r="C997" s="86"/>
      <c r="I997" s="85"/>
      <c r="J997" s="85"/>
      <c r="K997" s="85"/>
      <c r="L997" s="85"/>
      <c r="M997" s="85"/>
      <c r="N997" s="85"/>
      <c r="O997" s="85"/>
      <c r="P997" s="85"/>
      <c r="Q997" s="85"/>
      <c r="R997" s="85"/>
    </row>
    <row r="998" spans="1:18" ht="24" customHeight="1">
      <c r="A998" s="98"/>
      <c r="C998" s="86"/>
      <c r="I998" s="85"/>
      <c r="J998" s="85"/>
      <c r="K998" s="85"/>
      <c r="L998" s="85"/>
      <c r="M998" s="85"/>
      <c r="N998" s="85"/>
      <c r="O998" s="85"/>
      <c r="P998" s="85"/>
      <c r="Q998" s="85"/>
      <c r="R998" s="85"/>
    </row>
    <row r="999" spans="1:18" ht="24" customHeight="1">
      <c r="A999" s="98"/>
      <c r="C999" s="86"/>
      <c r="I999" s="85"/>
      <c r="J999" s="85"/>
      <c r="K999" s="85"/>
      <c r="L999" s="85"/>
      <c r="M999" s="85"/>
      <c r="N999" s="85"/>
      <c r="O999" s="85"/>
      <c r="P999" s="85"/>
      <c r="Q999" s="85"/>
      <c r="R999" s="85"/>
    </row>
    <row r="1000" spans="1:18" ht="24" customHeight="1">
      <c r="A1000" s="98"/>
      <c r="C1000" s="86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</row>
    <row r="1001" spans="1:18" ht="24" customHeight="1">
      <c r="A1001" s="98"/>
      <c r="C1001" s="86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</row>
    <row r="1002" spans="1:18" ht="24" customHeight="1">
      <c r="A1002" s="98"/>
      <c r="C1002" s="86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</row>
    <row r="1003" spans="1:18" ht="24" customHeight="1">
      <c r="A1003" s="98"/>
      <c r="C1003" s="86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</row>
    <row r="1004" spans="1:18" ht="24" customHeight="1">
      <c r="A1004" s="98"/>
      <c r="C1004" s="86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</row>
    <row r="1005" spans="1:18" ht="24" customHeight="1">
      <c r="A1005" s="98"/>
      <c r="C1005" s="86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</row>
    <row r="1006" spans="1:18" ht="24" customHeight="1">
      <c r="A1006" s="98"/>
      <c r="C1006" s="86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</row>
    <row r="1007" spans="1:18" ht="24" customHeight="1">
      <c r="A1007" s="98"/>
      <c r="C1007" s="86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</row>
    <row r="1008" spans="1:18" ht="24" customHeight="1">
      <c r="A1008" s="98"/>
      <c r="C1008" s="86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</row>
    <row r="1009" spans="1:18" ht="24" customHeight="1">
      <c r="A1009" s="98"/>
      <c r="C1009" s="86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</row>
    <row r="1010" spans="1:18" ht="24" customHeight="1">
      <c r="A1010" s="98"/>
      <c r="C1010" s="86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</row>
    <row r="1011" spans="1:18" ht="24" customHeight="1">
      <c r="A1011" s="98"/>
      <c r="C1011" s="86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</row>
    <row r="1012" spans="1:18" ht="24" customHeight="1">
      <c r="A1012" s="98"/>
      <c r="C1012" s="86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</row>
    <row r="1013" spans="1:18" ht="24" customHeight="1">
      <c r="A1013" s="98"/>
      <c r="C1013" s="86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</row>
    <row r="1014" spans="1:18" ht="24" customHeight="1">
      <c r="A1014" s="98"/>
      <c r="C1014" s="86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</row>
    <row r="1015" spans="1:18" ht="24" customHeight="1">
      <c r="A1015" s="98"/>
      <c r="C1015" s="86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</row>
    <row r="1016" spans="1:18" ht="24" customHeight="1">
      <c r="A1016" s="98"/>
      <c r="C1016" s="86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</row>
    <row r="1017" spans="1:18" ht="24" customHeight="1">
      <c r="A1017" s="98"/>
      <c r="C1017" s="86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</row>
    <row r="1018" spans="1:18" ht="24" customHeight="1">
      <c r="A1018" s="98"/>
      <c r="C1018" s="86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</row>
    <row r="1019" spans="1:18" ht="24" customHeight="1">
      <c r="A1019" s="98"/>
      <c r="C1019" s="86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</row>
    <row r="1020" spans="1:18" ht="24" customHeight="1">
      <c r="A1020" s="98"/>
      <c r="C1020" s="86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</row>
    <row r="1021" spans="1:18" ht="24" customHeight="1">
      <c r="A1021" s="98"/>
      <c r="C1021" s="86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</row>
    <row r="1022" spans="1:18" ht="24" customHeight="1">
      <c r="A1022" s="98"/>
      <c r="C1022" s="86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</row>
    <row r="1023" spans="1:18" ht="24" customHeight="1">
      <c r="A1023" s="98"/>
      <c r="C1023" s="86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</row>
    <row r="1024" spans="1:18" ht="24" customHeight="1">
      <c r="A1024" s="98"/>
      <c r="C1024" s="86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</row>
    <row r="1025" spans="1:18" ht="24" customHeight="1">
      <c r="A1025" s="98"/>
      <c r="C1025" s="86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</row>
    <row r="1026" spans="1:18" ht="24" customHeight="1">
      <c r="A1026" s="98"/>
      <c r="C1026" s="86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</row>
    <row r="1027" spans="1:18" ht="24" customHeight="1">
      <c r="A1027" s="98"/>
      <c r="C1027" s="86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</row>
    <row r="1028" spans="1:18" ht="24" customHeight="1">
      <c r="A1028" s="98"/>
      <c r="C1028" s="86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</row>
    <row r="1029" spans="1:18" ht="24" customHeight="1">
      <c r="A1029" s="98"/>
      <c r="C1029" s="86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</row>
    <row r="1030" spans="1:18" ht="24" customHeight="1">
      <c r="A1030" s="98"/>
      <c r="C1030" s="86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</row>
    <row r="1031" spans="1:18" ht="24" customHeight="1">
      <c r="A1031" s="98"/>
      <c r="C1031" s="86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</row>
    <row r="1032" spans="1:18" ht="24" customHeight="1">
      <c r="A1032" s="98"/>
      <c r="C1032" s="86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</row>
    <row r="1033" spans="1:18" ht="24" customHeight="1">
      <c r="A1033" s="98"/>
      <c r="C1033" s="86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</row>
    <row r="1034" spans="1:18" ht="24" customHeight="1">
      <c r="A1034" s="98"/>
      <c r="C1034" s="86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</row>
    <row r="1035" spans="1:18" ht="24" customHeight="1">
      <c r="A1035" s="98"/>
      <c r="C1035" s="86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</row>
    <row r="1036" spans="1:18" ht="24" customHeight="1">
      <c r="A1036" s="98"/>
      <c r="C1036" s="86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</row>
    <row r="1037" spans="1:18" ht="24" customHeight="1">
      <c r="A1037" s="98"/>
      <c r="C1037" s="86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</row>
    <row r="1038" spans="1:18" ht="24" customHeight="1">
      <c r="A1038" s="98"/>
      <c r="C1038" s="86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</row>
    <row r="1039" spans="1:18" ht="24" customHeight="1">
      <c r="A1039" s="98"/>
      <c r="C1039" s="86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</row>
    <row r="1040" spans="1:18" ht="24" customHeight="1">
      <c r="A1040" s="98"/>
      <c r="C1040" s="86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</row>
    <row r="1041" spans="1:18" ht="24" customHeight="1">
      <c r="A1041" s="98"/>
      <c r="C1041" s="86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</row>
    <row r="1042" spans="1:18" ht="24" customHeight="1">
      <c r="A1042" s="98"/>
      <c r="C1042" s="86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</row>
    <row r="1043" spans="1:18" ht="24" customHeight="1">
      <c r="A1043" s="98"/>
      <c r="C1043" s="86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</row>
    <row r="1044" spans="1:18" ht="24" customHeight="1">
      <c r="A1044" s="98"/>
      <c r="C1044" s="86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</row>
    <row r="1045" spans="1:18" ht="24" customHeight="1">
      <c r="A1045" s="98"/>
      <c r="C1045" s="86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</row>
    <row r="1046" spans="1:18" ht="24" customHeight="1">
      <c r="A1046" s="98"/>
      <c r="C1046" s="86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</row>
    <row r="1047" spans="1:18" ht="24" customHeight="1">
      <c r="A1047" s="98"/>
      <c r="C1047" s="86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</row>
    <row r="1048" spans="1:18" ht="24" customHeight="1">
      <c r="A1048" s="98"/>
      <c r="C1048" s="86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</row>
    <row r="1049" spans="1:18" ht="24" customHeight="1">
      <c r="A1049" s="98"/>
      <c r="C1049" s="86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</row>
    <row r="1050" spans="1:18" ht="24" customHeight="1">
      <c r="A1050" s="98"/>
      <c r="C1050" s="86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</row>
    <row r="1051" spans="1:18" ht="24" customHeight="1">
      <c r="A1051" s="98"/>
      <c r="C1051" s="86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</row>
    <row r="1052" spans="1:18" ht="24" customHeight="1">
      <c r="A1052" s="98"/>
      <c r="C1052" s="86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</row>
    <row r="1053" spans="1:18" ht="24" customHeight="1">
      <c r="A1053" s="98"/>
      <c r="C1053" s="86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</row>
    <row r="1054" spans="1:18" ht="24" customHeight="1">
      <c r="A1054" s="98"/>
      <c r="C1054" s="86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</row>
    <row r="1055" spans="1:18" ht="24" customHeight="1">
      <c r="A1055" s="98"/>
      <c r="C1055" s="86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</row>
    <row r="1056" spans="1:18" ht="24" customHeight="1">
      <c r="A1056" s="98"/>
      <c r="C1056" s="86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</row>
    <row r="1057" spans="1:18" ht="24" customHeight="1">
      <c r="A1057" s="98"/>
      <c r="C1057" s="86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</row>
    <row r="1058" spans="1:18" ht="24" customHeight="1">
      <c r="A1058" s="98"/>
      <c r="C1058" s="86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</row>
    <row r="1059" spans="1:18" ht="24" customHeight="1">
      <c r="A1059" s="98"/>
      <c r="C1059" s="86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</row>
    <row r="1060" spans="1:18" ht="24" customHeight="1">
      <c r="A1060" s="98"/>
      <c r="C1060" s="86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</row>
    <row r="1061" spans="1:18" ht="24" customHeight="1">
      <c r="A1061" s="98"/>
      <c r="C1061" s="86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</row>
    <row r="1062" spans="1:18" ht="24" customHeight="1">
      <c r="A1062" s="98"/>
      <c r="C1062" s="86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</row>
    <row r="1063" spans="1:18" ht="24" customHeight="1">
      <c r="A1063" s="98"/>
      <c r="C1063" s="86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</row>
    <row r="1064" spans="1:18" ht="24" customHeight="1">
      <c r="A1064" s="98"/>
      <c r="C1064" s="86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</row>
    <row r="1065" spans="1:18" ht="24" customHeight="1">
      <c r="A1065" s="98"/>
      <c r="C1065" s="86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</row>
    <row r="1066" spans="1:18" ht="24" customHeight="1">
      <c r="A1066" s="98"/>
      <c r="C1066" s="86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</row>
    <row r="1067" spans="1:18" ht="24" customHeight="1">
      <c r="A1067" s="98"/>
      <c r="C1067" s="86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</row>
    <row r="1068" spans="1:18" ht="24" customHeight="1">
      <c r="A1068" s="98"/>
      <c r="C1068" s="86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</row>
    <row r="1069" spans="1:18" ht="24" customHeight="1">
      <c r="A1069" s="98"/>
      <c r="C1069" s="86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</row>
    <row r="1070" spans="1:18" ht="24" customHeight="1">
      <c r="A1070" s="98"/>
      <c r="C1070" s="86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</row>
    <row r="1071" spans="1:18" ht="24" customHeight="1">
      <c r="A1071" s="98"/>
      <c r="C1071" s="86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</row>
    <row r="1072" spans="1:18" ht="24" customHeight="1">
      <c r="A1072" s="98"/>
      <c r="C1072" s="86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</row>
    <row r="1073" spans="1:18" ht="24" customHeight="1">
      <c r="A1073" s="98"/>
      <c r="C1073" s="86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</row>
    <row r="1074" spans="1:18" ht="24" customHeight="1">
      <c r="A1074" s="98"/>
      <c r="C1074" s="86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</row>
    <row r="1075" spans="1:18" ht="24" customHeight="1">
      <c r="A1075" s="98"/>
      <c r="C1075" s="86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</row>
    <row r="1076" spans="1:18" ht="24" customHeight="1">
      <c r="A1076" s="98"/>
      <c r="C1076" s="86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</row>
    <row r="1077" spans="1:18" ht="24" customHeight="1">
      <c r="A1077" s="98"/>
      <c r="C1077" s="86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</row>
    <row r="1078" spans="1:18" ht="24" customHeight="1">
      <c r="A1078" s="98"/>
      <c r="C1078" s="86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</row>
    <row r="1079" spans="1:18" ht="24" customHeight="1">
      <c r="A1079" s="98"/>
      <c r="C1079" s="86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</row>
    <row r="1080" spans="1:18" ht="24" customHeight="1">
      <c r="A1080" s="98"/>
      <c r="C1080" s="86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</row>
    <row r="1081" spans="1:18" ht="24" customHeight="1">
      <c r="A1081" s="98"/>
      <c r="C1081" s="86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</row>
    <row r="1082" spans="1:18" ht="24" customHeight="1">
      <c r="A1082" s="98"/>
      <c r="C1082" s="86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</row>
    <row r="1083" spans="1:18" ht="24" customHeight="1">
      <c r="A1083" s="98"/>
      <c r="C1083" s="86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</row>
    <row r="1084" spans="1:18" ht="24" customHeight="1">
      <c r="A1084" s="98"/>
      <c r="C1084" s="86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</row>
    <row r="1085" spans="1:18" ht="24" customHeight="1">
      <c r="A1085" s="98"/>
      <c r="C1085" s="86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</row>
    <row r="1086" spans="1:18" ht="24" customHeight="1">
      <c r="A1086" s="98"/>
      <c r="C1086" s="86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</row>
    <row r="1087" spans="1:18" ht="24" customHeight="1">
      <c r="A1087" s="98"/>
      <c r="C1087" s="86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</row>
    <row r="1088" spans="1:18" ht="24" customHeight="1">
      <c r="A1088" s="98"/>
      <c r="C1088" s="86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</row>
    <row r="1089" spans="1:18" ht="24" customHeight="1">
      <c r="A1089" s="98"/>
      <c r="C1089" s="86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</row>
    <row r="1090" spans="1:18" ht="24" customHeight="1">
      <c r="A1090" s="98"/>
      <c r="C1090" s="86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</row>
    <row r="1091" spans="1:18" ht="24" customHeight="1">
      <c r="A1091" s="98"/>
      <c r="C1091" s="86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</row>
    <row r="1092" spans="1:18" ht="24" customHeight="1">
      <c r="A1092" s="98"/>
      <c r="C1092" s="86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</row>
    <row r="1093" spans="1:18" ht="24" customHeight="1">
      <c r="A1093" s="98"/>
      <c r="C1093" s="86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</row>
    <row r="1094" spans="1:18" ht="24" customHeight="1">
      <c r="A1094" s="98"/>
      <c r="C1094" s="86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</row>
    <row r="1095" spans="1:18" ht="24" customHeight="1">
      <c r="A1095" s="98"/>
      <c r="C1095" s="86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</row>
    <row r="1096" spans="1:18" ht="24" customHeight="1">
      <c r="A1096" s="98"/>
      <c r="C1096" s="86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</row>
    <row r="1097" spans="1:18" ht="24" customHeight="1">
      <c r="A1097" s="98"/>
      <c r="C1097" s="86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</row>
    <row r="1098" spans="1:18" ht="24" customHeight="1">
      <c r="A1098" s="98"/>
      <c r="C1098" s="86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</row>
    <row r="1099" spans="1:18" ht="24" customHeight="1">
      <c r="A1099" s="98"/>
      <c r="C1099" s="86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</row>
    <row r="1100" spans="1:18" ht="24" customHeight="1">
      <c r="A1100" s="98"/>
      <c r="C1100" s="86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</row>
    <row r="1101" spans="1:18" ht="24" customHeight="1">
      <c r="A1101" s="98"/>
      <c r="C1101" s="86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</row>
    <row r="1102" spans="1:18" ht="24" customHeight="1">
      <c r="A1102" s="98"/>
      <c r="C1102" s="86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</row>
    <row r="1103" spans="1:18" ht="24" customHeight="1">
      <c r="A1103" s="98"/>
      <c r="C1103" s="86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</row>
    <row r="1104" spans="1:18" ht="24" customHeight="1">
      <c r="A1104" s="98"/>
      <c r="C1104" s="86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</row>
    <row r="1105" spans="1:18" ht="24" customHeight="1">
      <c r="A1105" s="98"/>
      <c r="C1105" s="86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</row>
    <row r="1106" spans="1:18" ht="24" customHeight="1">
      <c r="A1106" s="98"/>
      <c r="C1106" s="86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</row>
    <row r="1107" spans="1:18" ht="24" customHeight="1">
      <c r="A1107" s="98"/>
      <c r="C1107" s="86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</row>
    <row r="1108" spans="1:18" ht="24" customHeight="1">
      <c r="A1108" s="98"/>
      <c r="C1108" s="86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</row>
    <row r="1109" spans="1:18" ht="24" customHeight="1">
      <c r="A1109" s="98"/>
      <c r="C1109" s="86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</row>
    <row r="1110" spans="1:18" ht="24" customHeight="1">
      <c r="A1110" s="98"/>
      <c r="C1110" s="86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</row>
    <row r="1111" spans="1:18" ht="24" customHeight="1">
      <c r="A1111" s="98"/>
      <c r="C1111" s="86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</row>
    <row r="1112" spans="1:18" ht="24" customHeight="1">
      <c r="A1112" s="98"/>
      <c r="C1112" s="86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</row>
    <row r="1113" spans="1:18" ht="24" customHeight="1">
      <c r="A1113" s="98"/>
      <c r="C1113" s="86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</row>
    <row r="1114" spans="1:18" ht="24" customHeight="1">
      <c r="A1114" s="98"/>
      <c r="C1114" s="86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</row>
    <row r="1115" spans="1:18" ht="24" customHeight="1">
      <c r="A1115" s="98"/>
      <c r="C1115" s="86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</row>
    <row r="1116" spans="1:18" ht="24" customHeight="1">
      <c r="A1116" s="98"/>
      <c r="C1116" s="86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</row>
    <row r="1117" spans="1:18" ht="24" customHeight="1">
      <c r="A1117" s="98"/>
      <c r="C1117" s="86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</row>
    <row r="1118" spans="1:18" ht="24" customHeight="1">
      <c r="A1118" s="98"/>
      <c r="C1118" s="86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</row>
    <row r="1119" spans="1:18" ht="24" customHeight="1">
      <c r="A1119" s="98"/>
      <c r="C1119" s="86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</row>
    <row r="1120" spans="1:18" ht="24" customHeight="1">
      <c r="A1120" s="98"/>
      <c r="C1120" s="86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</row>
    <row r="1121" spans="1:18" ht="24" customHeight="1">
      <c r="A1121" s="98"/>
      <c r="C1121" s="86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</row>
    <row r="1122" spans="1:18" ht="24" customHeight="1">
      <c r="A1122" s="98"/>
      <c r="C1122" s="86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</row>
    <row r="1123" spans="1:18" ht="24" customHeight="1">
      <c r="A1123" s="98"/>
      <c r="C1123" s="86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</row>
    <row r="1124" spans="1:18" ht="24" customHeight="1">
      <c r="A1124" s="98"/>
      <c r="C1124" s="86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</row>
    <row r="1125" spans="1:18" ht="24" customHeight="1">
      <c r="A1125" s="98"/>
      <c r="C1125" s="86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</row>
    <row r="1126" spans="1:18" ht="24" customHeight="1">
      <c r="A1126" s="98"/>
      <c r="C1126" s="86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</row>
    <row r="1127" spans="1:18" ht="24" customHeight="1">
      <c r="A1127" s="98"/>
      <c r="C1127" s="86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</row>
    <row r="1128" spans="1:18" ht="24" customHeight="1">
      <c r="A1128" s="98"/>
      <c r="C1128" s="86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</row>
    <row r="1129" spans="1:18" ht="24" customHeight="1">
      <c r="A1129" s="98"/>
      <c r="C1129" s="86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</row>
    <row r="1130" spans="1:18" ht="24" customHeight="1">
      <c r="A1130" s="98"/>
      <c r="C1130" s="86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</row>
    <row r="1131" spans="1:18" ht="24" customHeight="1">
      <c r="A1131" s="98"/>
      <c r="C1131" s="86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</row>
    <row r="1132" spans="1:18" ht="24" customHeight="1">
      <c r="A1132" s="98"/>
      <c r="C1132" s="86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</row>
    <row r="1133" spans="1:18" ht="24" customHeight="1">
      <c r="A1133" s="98"/>
      <c r="C1133" s="86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</row>
    <row r="1134" spans="1:18" ht="24" customHeight="1">
      <c r="A1134" s="98"/>
      <c r="C1134" s="86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</row>
    <row r="1135" spans="1:18" ht="24" customHeight="1">
      <c r="A1135" s="98"/>
      <c r="C1135" s="86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</row>
    <row r="1136" spans="1:18" ht="24" customHeight="1">
      <c r="A1136" s="98"/>
      <c r="C1136" s="86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</row>
    <row r="1137" spans="1:18" ht="24" customHeight="1">
      <c r="A1137" s="98"/>
      <c r="C1137" s="86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</row>
    <row r="1138" spans="1:18" ht="24" customHeight="1">
      <c r="A1138" s="98"/>
      <c r="C1138" s="86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</row>
    <row r="1139" spans="1:18" ht="24" customHeight="1">
      <c r="A1139" s="98"/>
      <c r="C1139" s="86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</row>
    <row r="1140" spans="1:18" ht="24" customHeight="1">
      <c r="A1140" s="98"/>
      <c r="C1140" s="86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</row>
    <row r="1141" spans="1:18" ht="24" customHeight="1">
      <c r="A1141" s="98"/>
      <c r="C1141" s="86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</row>
    <row r="1142" spans="1:18" ht="24" customHeight="1">
      <c r="A1142" s="98"/>
      <c r="C1142" s="86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</row>
    <row r="1143" spans="1:18" ht="24" customHeight="1">
      <c r="A1143" s="98"/>
      <c r="C1143" s="86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</row>
    <row r="1144" spans="1:18" ht="24" customHeight="1">
      <c r="A1144" s="98"/>
      <c r="C1144" s="86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</row>
    <row r="1145" spans="1:18" ht="24" customHeight="1">
      <c r="A1145" s="98"/>
      <c r="C1145" s="86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</row>
    <row r="1146" spans="1:18" ht="24" customHeight="1">
      <c r="A1146" s="98"/>
      <c r="C1146" s="86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</row>
    <row r="1147" spans="1:18" ht="24" customHeight="1">
      <c r="A1147" s="98"/>
      <c r="C1147" s="86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</row>
    <row r="1148" spans="1:18" ht="24" customHeight="1">
      <c r="A1148" s="98"/>
      <c r="C1148" s="86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</row>
    <row r="1149" spans="1:18" ht="24" customHeight="1">
      <c r="A1149" s="98"/>
      <c r="C1149" s="86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</row>
    <row r="1150" spans="1:18" ht="24" customHeight="1">
      <c r="A1150" s="98"/>
      <c r="C1150" s="86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</row>
    <row r="1151" spans="1:18" ht="24" customHeight="1">
      <c r="A1151" s="98"/>
      <c r="C1151" s="86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</row>
    <row r="1152" spans="1:18" ht="24" customHeight="1">
      <c r="A1152" s="98"/>
      <c r="C1152" s="86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</row>
    <row r="1153" spans="1:18" ht="24" customHeight="1">
      <c r="A1153" s="98"/>
      <c r="C1153" s="86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</row>
    <row r="1154" spans="1:18" ht="24" customHeight="1">
      <c r="A1154" s="98"/>
      <c r="C1154" s="86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</row>
    <row r="1155" spans="1:18" ht="24" customHeight="1">
      <c r="A1155" s="98"/>
      <c r="C1155" s="86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</row>
    <row r="1156" spans="1:18" ht="24" customHeight="1">
      <c r="A1156" s="98"/>
      <c r="C1156" s="86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</row>
    <row r="1157" spans="1:18" ht="24" customHeight="1">
      <c r="A1157" s="98"/>
      <c r="C1157" s="86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</row>
    <row r="1158" spans="1:18" ht="24" customHeight="1">
      <c r="A1158" s="98"/>
      <c r="C1158" s="86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</row>
    <row r="1159" spans="1:18" ht="24" customHeight="1">
      <c r="A1159" s="98"/>
      <c r="C1159" s="86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</row>
    <row r="1160" spans="1:18" ht="24" customHeight="1">
      <c r="A1160" s="98"/>
      <c r="C1160" s="86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</row>
    <row r="1161" spans="1:18" ht="24" customHeight="1">
      <c r="A1161" s="98"/>
      <c r="C1161" s="86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</row>
    <row r="1162" spans="1:18" ht="24" customHeight="1">
      <c r="A1162" s="98"/>
      <c r="C1162" s="86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</row>
    <row r="1163" spans="1:18" ht="24" customHeight="1">
      <c r="A1163" s="98"/>
      <c r="C1163" s="86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</row>
    <row r="1164" spans="1:18" ht="24" customHeight="1">
      <c r="A1164" s="98"/>
      <c r="C1164" s="86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</row>
    <row r="1165" spans="1:18" ht="24" customHeight="1">
      <c r="A1165" s="98"/>
      <c r="C1165" s="86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</row>
    <row r="1166" spans="1:18" ht="24" customHeight="1">
      <c r="A1166" s="98"/>
      <c r="C1166" s="86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</row>
    <row r="1167" spans="1:18" ht="24" customHeight="1">
      <c r="A1167" s="98"/>
      <c r="C1167" s="86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</row>
    <row r="1168" spans="1:18" ht="24" customHeight="1">
      <c r="A1168" s="98"/>
      <c r="C1168" s="86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</row>
    <row r="1169" spans="1:18" ht="24" customHeight="1">
      <c r="A1169" s="98"/>
      <c r="C1169" s="86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</row>
    <row r="1170" spans="1:18" ht="24" customHeight="1">
      <c r="A1170" s="98"/>
      <c r="C1170" s="86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</row>
    <row r="1171" spans="1:18" ht="24" customHeight="1">
      <c r="A1171" s="98"/>
      <c r="C1171" s="86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</row>
    <row r="1172" spans="1:18" ht="24" customHeight="1">
      <c r="A1172" s="98"/>
      <c r="C1172" s="86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</row>
    <row r="1173" spans="1:18" ht="24" customHeight="1">
      <c r="A1173" s="98"/>
      <c r="C1173" s="86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</row>
    <row r="1174" spans="1:18" ht="24" customHeight="1">
      <c r="A1174" s="98"/>
      <c r="C1174" s="86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</row>
    <row r="1175" spans="1:18" ht="24" customHeight="1">
      <c r="A1175" s="98"/>
      <c r="C1175" s="86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</row>
    <row r="1176" spans="1:18" ht="24" customHeight="1">
      <c r="A1176" s="98"/>
      <c r="C1176" s="86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</row>
    <row r="1177" spans="1:18" ht="24" customHeight="1">
      <c r="A1177" s="98"/>
      <c r="C1177" s="86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</row>
    <row r="1178" spans="1:18" ht="24" customHeight="1">
      <c r="A1178" s="98"/>
      <c r="C1178" s="86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</row>
    <row r="1179" spans="1:18" ht="24" customHeight="1">
      <c r="A1179" s="98"/>
      <c r="C1179" s="86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</row>
    <row r="1180" spans="1:18" ht="24" customHeight="1">
      <c r="A1180" s="98"/>
      <c r="C1180" s="86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</row>
    <row r="1181" spans="1:18" ht="24" customHeight="1">
      <c r="A1181" s="98"/>
      <c r="C1181" s="86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</row>
    <row r="1182" spans="1:18" ht="24" customHeight="1">
      <c r="A1182" s="98"/>
      <c r="C1182" s="86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</row>
    <row r="1183" spans="1:18" ht="24" customHeight="1">
      <c r="A1183" s="98"/>
      <c r="C1183" s="86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</row>
    <row r="1184" spans="1:18" ht="24" customHeight="1">
      <c r="A1184" s="98"/>
      <c r="C1184" s="86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</row>
    <row r="1185" spans="1:18" ht="24" customHeight="1">
      <c r="A1185" s="98"/>
      <c r="C1185" s="86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</row>
    <row r="1186" spans="1:18" ht="24" customHeight="1">
      <c r="A1186" s="98"/>
      <c r="C1186" s="86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</row>
    <row r="1187" spans="1:18" ht="24" customHeight="1">
      <c r="A1187" s="98"/>
      <c r="C1187" s="86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</row>
    <row r="1188" spans="1:18" ht="24" customHeight="1">
      <c r="A1188" s="98"/>
      <c r="C1188" s="86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</row>
    <row r="1189" spans="1:18" ht="24" customHeight="1">
      <c r="A1189" s="98"/>
      <c r="C1189" s="86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</row>
    <row r="1190" spans="1:18" ht="24" customHeight="1">
      <c r="A1190" s="98"/>
      <c r="C1190" s="86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</row>
    <row r="1191" spans="1:18" ht="24" customHeight="1">
      <c r="A1191" s="98"/>
      <c r="C1191" s="86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</row>
    <row r="1192" spans="1:18" ht="24" customHeight="1">
      <c r="A1192" s="98"/>
      <c r="C1192" s="86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</row>
    <row r="1193" spans="1:18" ht="24" customHeight="1">
      <c r="A1193" s="98"/>
      <c r="C1193" s="86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</row>
    <row r="1194" spans="1:18" ht="24" customHeight="1">
      <c r="A1194" s="98"/>
      <c r="C1194" s="86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</row>
    <row r="1195" spans="1:18" ht="24" customHeight="1">
      <c r="A1195" s="98"/>
      <c r="C1195" s="86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</row>
    <row r="1196" spans="1:18" ht="24" customHeight="1">
      <c r="A1196" s="98"/>
      <c r="C1196" s="86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</row>
    <row r="1197" spans="1:18" ht="24" customHeight="1">
      <c r="A1197" s="98"/>
      <c r="C1197" s="86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</row>
    <row r="1198" spans="1:18" ht="24" customHeight="1">
      <c r="A1198" s="98"/>
      <c r="C1198" s="86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</row>
    <row r="1199" spans="1:18" ht="24" customHeight="1">
      <c r="A1199" s="98"/>
      <c r="C1199" s="86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</row>
    <row r="1200" spans="1:18" ht="24" customHeight="1">
      <c r="A1200" s="98"/>
      <c r="C1200" s="86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</row>
    <row r="1201" spans="1:18" ht="24" customHeight="1">
      <c r="A1201" s="98"/>
      <c r="C1201" s="86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</row>
    <row r="1202" spans="1:18" ht="24" customHeight="1">
      <c r="A1202" s="98"/>
      <c r="C1202" s="86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</row>
    <row r="1203" spans="1:18" ht="24" customHeight="1">
      <c r="A1203" s="98"/>
      <c r="C1203" s="86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</row>
    <row r="1204" spans="1:18" ht="24" customHeight="1">
      <c r="A1204" s="98"/>
      <c r="C1204" s="86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</row>
    <row r="1205" spans="1:18" ht="24" customHeight="1">
      <c r="A1205" s="98"/>
      <c r="C1205" s="86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</row>
    <row r="1206" spans="1:18" ht="24" customHeight="1">
      <c r="A1206" s="98"/>
      <c r="C1206" s="86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</row>
    <row r="1207" spans="1:18" ht="24" customHeight="1">
      <c r="A1207" s="98"/>
      <c r="C1207" s="86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</row>
    <row r="1208" spans="1:18" ht="24" customHeight="1">
      <c r="A1208" s="98"/>
      <c r="C1208" s="86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</row>
    <row r="1209" spans="1:18" ht="24" customHeight="1">
      <c r="A1209" s="98"/>
      <c r="C1209" s="86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</row>
    <row r="1210" spans="1:18" ht="24" customHeight="1">
      <c r="A1210" s="98"/>
      <c r="C1210" s="86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</row>
    <row r="1211" spans="1:18" ht="24" customHeight="1">
      <c r="A1211" s="98"/>
      <c r="C1211" s="86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</row>
    <row r="1212" spans="1:18" ht="24" customHeight="1">
      <c r="A1212" s="98"/>
      <c r="C1212" s="86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</row>
    <row r="1213" spans="1:18" ht="24" customHeight="1">
      <c r="A1213" s="98"/>
      <c r="C1213" s="86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</row>
    <row r="1214" spans="1:18" ht="24" customHeight="1">
      <c r="A1214" s="98"/>
      <c r="C1214" s="86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</row>
    <row r="1215" spans="1:18" ht="24" customHeight="1">
      <c r="A1215" s="98"/>
      <c r="C1215" s="86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</row>
    <row r="1216" spans="1:18" ht="24" customHeight="1">
      <c r="A1216" s="98"/>
      <c r="C1216" s="86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</row>
    <row r="1217" spans="1:18" ht="24" customHeight="1">
      <c r="A1217" s="98"/>
      <c r="C1217" s="86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</row>
    <row r="1218" spans="1:18" ht="24" customHeight="1">
      <c r="A1218" s="98"/>
      <c r="C1218" s="86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</row>
    <row r="1219" spans="1:18" ht="24" customHeight="1">
      <c r="A1219" s="98"/>
      <c r="C1219" s="86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</row>
    <row r="1220" spans="1:18" ht="24" customHeight="1">
      <c r="A1220" s="98"/>
      <c r="C1220" s="86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</row>
    <row r="1221" spans="1:18" ht="24" customHeight="1">
      <c r="A1221" s="98"/>
      <c r="C1221" s="86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</row>
    <row r="1222" spans="1:18" ht="24" customHeight="1">
      <c r="A1222" s="98"/>
      <c r="C1222" s="86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</row>
    <row r="1223" spans="1:18" ht="24" customHeight="1">
      <c r="A1223" s="98"/>
      <c r="C1223" s="86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</row>
    <row r="1224" spans="1:18" ht="24" customHeight="1">
      <c r="A1224" s="98"/>
      <c r="C1224" s="86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</row>
    <row r="1225" spans="1:18" ht="24" customHeight="1">
      <c r="A1225" s="98"/>
      <c r="C1225" s="86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</row>
    <row r="1226" spans="1:18" ht="24" customHeight="1">
      <c r="A1226" s="98"/>
      <c r="C1226" s="86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</row>
    <row r="1227" spans="1:18" ht="24" customHeight="1">
      <c r="A1227" s="98"/>
      <c r="C1227" s="86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</row>
    <row r="1228" spans="1:18" ht="24" customHeight="1">
      <c r="A1228" s="98"/>
      <c r="C1228" s="86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</row>
    <row r="1229" spans="1:18" ht="24" customHeight="1">
      <c r="A1229" s="98"/>
      <c r="C1229" s="86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</row>
    <row r="1230" spans="1:18" ht="24" customHeight="1">
      <c r="A1230" s="98"/>
      <c r="C1230" s="86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</row>
    <row r="1231" spans="1:18" ht="24" customHeight="1">
      <c r="A1231" s="98"/>
      <c r="C1231" s="86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</row>
    <row r="1232" spans="1:18" ht="24" customHeight="1">
      <c r="A1232" s="98"/>
      <c r="C1232" s="86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</row>
    <row r="1233" spans="1:18" ht="24" customHeight="1">
      <c r="A1233" s="98"/>
      <c r="C1233" s="86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</row>
    <row r="1234" spans="1:18" ht="24" customHeight="1">
      <c r="A1234" s="98"/>
      <c r="C1234" s="86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</row>
    <row r="1235" spans="1:18" ht="24" customHeight="1">
      <c r="A1235" s="98"/>
      <c r="C1235" s="86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</row>
    <row r="1236" spans="1:18" ht="24" customHeight="1">
      <c r="A1236" s="98"/>
      <c r="C1236" s="86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</row>
    <row r="1237" spans="1:18" ht="24" customHeight="1">
      <c r="A1237" s="98"/>
      <c r="C1237" s="86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</row>
    <row r="1238" spans="1:18" ht="24" customHeight="1">
      <c r="A1238" s="98"/>
      <c r="C1238" s="86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</row>
    <row r="1239" spans="1:18" ht="24" customHeight="1">
      <c r="A1239" s="98"/>
      <c r="C1239" s="86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</row>
    <row r="1240" spans="1:18" ht="24" customHeight="1">
      <c r="A1240" s="98"/>
      <c r="C1240" s="86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</row>
    <row r="1241" spans="1:18" ht="24" customHeight="1">
      <c r="A1241" s="98"/>
      <c r="C1241" s="86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</row>
    <row r="1242" spans="1:18" ht="24" customHeight="1">
      <c r="A1242" s="98"/>
      <c r="C1242" s="86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</row>
    <row r="1243" spans="1:18" ht="24" customHeight="1">
      <c r="A1243" s="98"/>
      <c r="C1243" s="86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</row>
    <row r="1244" spans="1:18" ht="24" customHeight="1">
      <c r="A1244" s="98"/>
      <c r="C1244" s="86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</row>
    <row r="1245" spans="1:18" ht="24" customHeight="1">
      <c r="A1245" s="98"/>
      <c r="C1245" s="86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</row>
    <row r="1246" spans="1:18" ht="24" customHeight="1">
      <c r="A1246" s="98"/>
      <c r="C1246" s="86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</row>
    <row r="1247" spans="1:18" ht="24" customHeight="1">
      <c r="A1247" s="98"/>
      <c r="C1247" s="86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</row>
    <row r="1248" spans="1:18" ht="24" customHeight="1">
      <c r="A1248" s="98"/>
      <c r="C1248" s="86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</row>
    <row r="1249" spans="1:18" ht="24" customHeight="1">
      <c r="A1249" s="98"/>
      <c r="C1249" s="86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</row>
    <row r="1250" spans="1:18" ht="24" customHeight="1">
      <c r="A1250" s="98"/>
      <c r="C1250" s="86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</row>
    <row r="1251" spans="1:18" ht="24" customHeight="1">
      <c r="A1251" s="98"/>
      <c r="C1251" s="86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</row>
    <row r="1252" spans="1:18" ht="24" customHeight="1">
      <c r="A1252" s="98"/>
      <c r="C1252" s="86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</row>
    <row r="1253" spans="1:18" ht="24" customHeight="1">
      <c r="A1253" s="98"/>
      <c r="C1253" s="86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</row>
    <row r="1254" spans="1:18" ht="24" customHeight="1">
      <c r="A1254" s="98"/>
      <c r="C1254" s="86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</row>
    <row r="1255" spans="1:18" ht="24" customHeight="1">
      <c r="A1255" s="98"/>
      <c r="C1255" s="86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</row>
    <row r="1256" spans="1:18" ht="24" customHeight="1">
      <c r="A1256" s="98"/>
      <c r="C1256" s="86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</row>
    <row r="1257" spans="1:18" ht="24" customHeight="1">
      <c r="A1257" s="98"/>
      <c r="C1257" s="86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</row>
    <row r="1258" spans="1:18" ht="24" customHeight="1">
      <c r="A1258" s="98"/>
      <c r="C1258" s="86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</row>
    <row r="1259" spans="1:18" ht="24" customHeight="1">
      <c r="A1259" s="98"/>
      <c r="C1259" s="86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</row>
    <row r="1260" spans="1:18" ht="24" customHeight="1">
      <c r="A1260" s="98"/>
      <c r="C1260" s="86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</row>
    <row r="1261" spans="1:18" ht="24" customHeight="1">
      <c r="A1261" s="98"/>
      <c r="C1261" s="86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</row>
    <row r="1262" spans="1:18" ht="24" customHeight="1">
      <c r="A1262" s="98"/>
      <c r="C1262" s="86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</row>
    <row r="1263" spans="1:18" ht="24" customHeight="1">
      <c r="A1263" s="98"/>
      <c r="C1263" s="86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</row>
    <row r="1264" spans="1:18" ht="24" customHeight="1">
      <c r="A1264" s="98"/>
      <c r="C1264" s="86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</row>
    <row r="1265" spans="1:18" ht="24" customHeight="1">
      <c r="A1265" s="98"/>
      <c r="C1265" s="86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</row>
    <row r="1266" spans="1:18" ht="24" customHeight="1">
      <c r="A1266" s="98"/>
      <c r="C1266" s="86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</row>
    <row r="1267" spans="1:18" ht="24" customHeight="1">
      <c r="A1267" s="98"/>
      <c r="C1267" s="86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</row>
    <row r="1268" spans="1:18" ht="24" customHeight="1">
      <c r="A1268" s="98"/>
      <c r="C1268" s="86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</row>
    <row r="1269" spans="1:18" ht="24" customHeight="1">
      <c r="A1269" s="98"/>
      <c r="C1269" s="86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</row>
    <row r="1270" spans="1:18" ht="24" customHeight="1">
      <c r="A1270" s="98"/>
      <c r="C1270" s="86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</row>
    <row r="1271" spans="1:18" ht="24" customHeight="1">
      <c r="A1271" s="98"/>
      <c r="C1271" s="86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</row>
    <row r="1272" spans="1:18" ht="24" customHeight="1">
      <c r="A1272" s="98"/>
      <c r="C1272" s="86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</row>
    <row r="1273" spans="1:18" ht="24" customHeight="1">
      <c r="A1273" s="98"/>
      <c r="C1273" s="86"/>
      <c r="I1273" s="85"/>
      <c r="J1273" s="85"/>
      <c r="K1273" s="85"/>
      <c r="L1273" s="85"/>
      <c r="M1273" s="85"/>
      <c r="N1273" s="85"/>
      <c r="O1273" s="85"/>
      <c r="P1273" s="85"/>
      <c r="Q1273" s="85"/>
      <c r="R1273" s="85"/>
    </row>
    <row r="1274" spans="1:18" ht="24" customHeight="1">
      <c r="A1274" s="98"/>
      <c r="C1274" s="86"/>
      <c r="I1274" s="85"/>
      <c r="J1274" s="85"/>
      <c r="K1274" s="85"/>
      <c r="L1274" s="85"/>
      <c r="M1274" s="85"/>
      <c r="N1274" s="85"/>
      <c r="O1274" s="85"/>
      <c r="P1274" s="85"/>
      <c r="Q1274" s="85"/>
      <c r="R1274" s="85"/>
    </row>
    <row r="1275" spans="1:18" ht="24" customHeight="1">
      <c r="A1275" s="98"/>
      <c r="C1275" s="86"/>
      <c r="I1275" s="85"/>
      <c r="J1275" s="85"/>
      <c r="K1275" s="85"/>
      <c r="L1275" s="85"/>
      <c r="M1275" s="85"/>
      <c r="N1275" s="85"/>
      <c r="O1275" s="85"/>
      <c r="P1275" s="85"/>
      <c r="Q1275" s="85"/>
      <c r="R1275" s="85"/>
    </row>
    <row r="1276" spans="1:18" ht="24" customHeight="1">
      <c r="A1276" s="98"/>
      <c r="C1276" s="86"/>
      <c r="I1276" s="85"/>
      <c r="J1276" s="85"/>
      <c r="K1276" s="85"/>
      <c r="L1276" s="85"/>
      <c r="M1276" s="85"/>
      <c r="N1276" s="85"/>
      <c r="O1276" s="85"/>
      <c r="P1276" s="85"/>
      <c r="Q1276" s="85"/>
      <c r="R1276" s="85"/>
    </row>
    <row r="1277" spans="1:18" ht="24" customHeight="1">
      <c r="A1277" s="98"/>
      <c r="C1277" s="86"/>
      <c r="I1277" s="85"/>
      <c r="J1277" s="85"/>
      <c r="K1277" s="85"/>
      <c r="L1277" s="85"/>
      <c r="M1277" s="85"/>
      <c r="N1277" s="85"/>
      <c r="O1277" s="85"/>
      <c r="P1277" s="85"/>
      <c r="Q1277" s="85"/>
      <c r="R1277" s="85"/>
    </row>
    <row r="1278" spans="1:18" ht="24" customHeight="1">
      <c r="A1278" s="98"/>
      <c r="C1278" s="86"/>
      <c r="I1278" s="85"/>
      <c r="J1278" s="85"/>
      <c r="K1278" s="85"/>
      <c r="L1278" s="85"/>
      <c r="M1278" s="85"/>
      <c r="N1278" s="85"/>
      <c r="O1278" s="85"/>
      <c r="P1278" s="85"/>
      <c r="Q1278" s="85"/>
      <c r="R1278" s="85"/>
    </row>
    <row r="1279" spans="1:18" ht="24" customHeight="1">
      <c r="A1279" s="98"/>
      <c r="C1279" s="86"/>
      <c r="I1279" s="85"/>
      <c r="J1279" s="85"/>
      <c r="K1279" s="85"/>
      <c r="L1279" s="85"/>
      <c r="M1279" s="85"/>
      <c r="N1279" s="85"/>
      <c r="O1279" s="85"/>
      <c r="P1279" s="85"/>
      <c r="Q1279" s="85"/>
      <c r="R1279" s="85"/>
    </row>
    <row r="1280" spans="1:18" ht="24" customHeight="1">
      <c r="A1280" s="98"/>
      <c r="C1280" s="86"/>
      <c r="I1280" s="85"/>
      <c r="J1280" s="85"/>
      <c r="K1280" s="85"/>
      <c r="L1280" s="85"/>
      <c r="M1280" s="85"/>
      <c r="N1280" s="85"/>
      <c r="O1280" s="85"/>
      <c r="P1280" s="85"/>
      <c r="Q1280" s="85"/>
      <c r="R1280" s="85"/>
    </row>
    <row r="1281" spans="1:18" ht="24" customHeight="1">
      <c r="A1281" s="98"/>
      <c r="C1281" s="86"/>
      <c r="I1281" s="85"/>
      <c r="J1281" s="85"/>
      <c r="K1281" s="85"/>
      <c r="L1281" s="85"/>
      <c r="M1281" s="85"/>
      <c r="N1281" s="85"/>
      <c r="O1281" s="85"/>
      <c r="P1281" s="85"/>
      <c r="Q1281" s="85"/>
      <c r="R1281" s="85"/>
    </row>
    <row r="1282" spans="1:18" ht="24" customHeight="1">
      <c r="A1282" s="98"/>
      <c r="C1282" s="86"/>
      <c r="I1282" s="85"/>
      <c r="J1282" s="85"/>
      <c r="K1282" s="85"/>
      <c r="L1282" s="85"/>
      <c r="M1282" s="85"/>
      <c r="N1282" s="85"/>
      <c r="O1282" s="85"/>
      <c r="P1282" s="85"/>
      <c r="Q1282" s="85"/>
      <c r="R1282" s="85"/>
    </row>
    <row r="1283" spans="1:18" ht="24" customHeight="1">
      <c r="A1283" s="98"/>
      <c r="C1283" s="86"/>
      <c r="I1283" s="85"/>
      <c r="J1283" s="85"/>
      <c r="K1283" s="85"/>
      <c r="L1283" s="85"/>
      <c r="M1283" s="85"/>
      <c r="N1283" s="85"/>
      <c r="O1283" s="85"/>
      <c r="P1283" s="85"/>
      <c r="Q1283" s="85"/>
      <c r="R1283" s="85"/>
    </row>
    <row r="1284" spans="1:18" ht="24" customHeight="1">
      <c r="A1284" s="98"/>
      <c r="C1284" s="86"/>
      <c r="I1284" s="85"/>
      <c r="J1284" s="85"/>
      <c r="K1284" s="85"/>
      <c r="L1284" s="85"/>
      <c r="M1284" s="85"/>
      <c r="N1284" s="85"/>
      <c r="O1284" s="85"/>
      <c r="P1284" s="85"/>
      <c r="Q1284" s="85"/>
      <c r="R1284" s="85"/>
    </row>
  </sheetData>
  <autoFilter ref="A9:AC9"/>
  <mergeCells count="35">
    <mergeCell ref="A1:AC2"/>
    <mergeCell ref="T4:V4"/>
    <mergeCell ref="V5:V8"/>
    <mergeCell ref="J5:J8"/>
    <mergeCell ref="A4:H4"/>
    <mergeCell ref="I4:S4"/>
    <mergeCell ref="W4:AC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S5:S8"/>
    <mergeCell ref="T5:T8"/>
    <mergeCell ref="U5:U8"/>
    <mergeCell ref="N7:P7"/>
    <mergeCell ref="Q7:R7"/>
    <mergeCell ref="K6:K8"/>
    <mergeCell ref="L6:L8"/>
    <mergeCell ref="M6:M8"/>
    <mergeCell ref="N6:R6"/>
    <mergeCell ref="K5:R5"/>
    <mergeCell ref="X6:X8"/>
    <mergeCell ref="Y6:Y8"/>
    <mergeCell ref="Z6:Z8"/>
    <mergeCell ref="AA6:AC6"/>
    <mergeCell ref="W5:AC5"/>
    <mergeCell ref="AA7:AA8"/>
    <mergeCell ref="AB7:AB8"/>
    <mergeCell ref="AC7:AC8"/>
    <mergeCell ref="W6:W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인천시 § 총괄_최종정리(수정금지)</vt:lpstr>
      <vt:lpstr>조사서식(총괄)</vt:lpstr>
      <vt:lpstr>01 § 중구</vt:lpstr>
      <vt:lpstr>02 § 동구</vt:lpstr>
      <vt:lpstr>03 § 남구</vt:lpstr>
      <vt:lpstr>04 § 연수구</vt:lpstr>
      <vt:lpstr>05 § 남동구</vt:lpstr>
      <vt:lpstr>06 § 부평구</vt:lpstr>
      <vt:lpstr>07 § 계양구</vt:lpstr>
      <vt:lpstr>08 § 서구</vt:lpstr>
      <vt:lpstr>09 § 강화군</vt:lpstr>
      <vt:lpstr>10 § 옹진군</vt:lpstr>
      <vt:lpstr>11 § 송도국제도시</vt:lpstr>
      <vt:lpstr>12 § 영종지구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2014-11-13T04:14:42Z</dcterms:created>
  <dcterms:modified xsi:type="dcterms:W3CDTF">2016-09-20T11:30:46Z</dcterms:modified>
</cp:coreProperties>
</file>